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21" yWindow="65416" windowWidth="11580" windowHeight="7065" tabRatio="753" firstSheet="1" activeTab="1"/>
  </bookViews>
  <sheets>
    <sheet name="DMS" sheetId="1" state="hidden" r:id="rId1"/>
    <sheet name="ELECTRICAL " sheetId="2" r:id="rId2"/>
    <sheet name="ATM" sheetId="3" state="hidden" r:id="rId3"/>
    <sheet name="Sheet1" sheetId="4" state="hidden" r:id="rId4"/>
  </sheets>
  <externalReferences>
    <externalReference r:id="rId7"/>
    <externalReference r:id="rId8"/>
  </externalReferences>
  <definedNames>
    <definedName name="A">#REF!</definedName>
    <definedName name="B">#REF!</definedName>
    <definedName name="D">#REF!</definedName>
    <definedName name="E">#REF!</definedName>
    <definedName name="Excel_BuiltIn_Print_Area_1">#REF!</definedName>
    <definedName name="Excel_BuiltIn_Print_Area_1_1">#REF!</definedName>
    <definedName name="Excel_BuiltIn_Print_Area_1_1_1">#REF!</definedName>
    <definedName name="Excel_BuiltIn_Print_Titles_1_1">#REF!</definedName>
    <definedName name="F">#REF!</definedName>
    <definedName name="G">#REF!</definedName>
    <definedName name="H">#REF!</definedName>
    <definedName name="ITEM10">#REF!</definedName>
    <definedName name="ITEM11">#REF!</definedName>
    <definedName name="ITEM12">#REF!</definedName>
    <definedName name="ITEM5">#REF!</definedName>
    <definedName name="ITEM6">#REF!</definedName>
    <definedName name="ITEM7">#REF!</definedName>
    <definedName name="ITEM9">#REF!</definedName>
    <definedName name="J">#REF!</definedName>
    <definedName name="K">#REF!</definedName>
    <definedName name="L">#REF!</definedName>
    <definedName name="PRINT_AREA_MI">#REF!</definedName>
    <definedName name="_xlnm.Print_Titles" localSheetId="0">'DMS'!$6:$6</definedName>
    <definedName name="SEWERAGE">#REF!</definedName>
    <definedName name="SOIL">#REF!</definedName>
    <definedName name="STO1">#REF!</definedName>
    <definedName name="STO2">#REF!</definedName>
    <definedName name="STO3">#REF!</definedName>
    <definedName name="STO4">#REF!</definedName>
    <definedName name="STO5">#REF!</definedName>
    <definedName name="TC">#REF!</definedName>
    <definedName name="TEM6">'[2]ws'!#REF!</definedName>
    <definedName name="WATER">#REF!</definedName>
  </definedNames>
  <calcPr fullCalcOnLoad="1"/>
</workbook>
</file>

<file path=xl/sharedStrings.xml><?xml version="1.0" encoding="utf-8"?>
<sst xmlns="http://schemas.openxmlformats.org/spreadsheetml/2006/main" count="522" uniqueCount="379">
  <si>
    <t>Full Height Glazed partition</t>
  </si>
  <si>
    <t>Low. Height Semi Glazed Partition</t>
  </si>
  <si>
    <t>Glazed Partition</t>
  </si>
  <si>
    <t>Main Entrance Door</t>
  </si>
  <si>
    <t>Main Entrance Fixed Glazing</t>
  </si>
  <si>
    <t>RUNING COUNTER &amp; UTILITY TABLE :- Table width is 2'-0" wide and excluding glass on table top.</t>
  </si>
  <si>
    <t>Main Electrical Panel Cabinet</t>
  </si>
  <si>
    <t>OTHER MISCELLANEOUS ITEMS</t>
  </si>
  <si>
    <t>SUSPENDED FALSE  CEILING</t>
  </si>
  <si>
    <t>FALSE  CEILING ( GYPSUM BAORD)</t>
  </si>
  <si>
    <t>FULL HEIGHT SOLID PARTITION</t>
  </si>
  <si>
    <t>Single skin partition</t>
  </si>
  <si>
    <t>DATA SYSTEM - CONDUITING &amp; CABLING</t>
  </si>
  <si>
    <t>Supply &amp; fixing 24 Port  Jack Panel Make:-D-Link</t>
  </si>
  <si>
    <t>SCHEDULE - 'B' (ELECTRICAL WORK)</t>
  </si>
  <si>
    <t>Length (Fts.)</t>
  </si>
  <si>
    <t>Height (Fts)</t>
  </si>
  <si>
    <t>numbers</t>
  </si>
  <si>
    <t xml:space="preserve">QTY. </t>
  </si>
  <si>
    <t>DEDUCTIONS</t>
  </si>
  <si>
    <t>BANKING HALL</t>
  </si>
  <si>
    <t>GRID FALSE CEILING</t>
  </si>
  <si>
    <t>STRONG ROOM</t>
  </si>
  <si>
    <t>BACK AREA ENTRY</t>
  </si>
  <si>
    <t>MANAGER CABIN</t>
  </si>
  <si>
    <t>CASH CABIN</t>
  </si>
  <si>
    <t>SWO</t>
  </si>
  <si>
    <t>FLAP DOOR</t>
  </si>
  <si>
    <t>CASH</t>
  </si>
  <si>
    <t>P. OFFICER</t>
  </si>
  <si>
    <t>MAIN ENTRY</t>
  </si>
  <si>
    <t>FRONT FIXED AREA</t>
  </si>
  <si>
    <t>ABOVE ENTRY</t>
  </si>
  <si>
    <t xml:space="preserve">Supplying and fixing of Dorma/GEZE Dline / </t>
  </si>
  <si>
    <t xml:space="preserve">Supplying and fixing of mortice door lock of </t>
  </si>
  <si>
    <t>Supplying and fixing of door stopper SS G</t>
  </si>
  <si>
    <t>DETAIL MEASUREMENT SHEET FOR FURNISHING WORK</t>
  </si>
  <si>
    <t>Supply of Cat - 6 D-Link patch  cord 7' 0" (ATM 1No)</t>
  </si>
  <si>
    <t>Supply laying fixing main power with 50mm sq 3.5 core PVC insulated,PVC sheated Alu.Conductor, 1100 v. grade armoured cable complete with 02 nos 8 SWG bear GI.wire  as running earth   .( Meter panel to Main Panel &amp; Dgset  to Main Panel )</t>
  </si>
  <si>
    <t>UPS SYSTEM  (Branch)</t>
  </si>
  <si>
    <t>ESTIMATE INTERIOR WORKS FOR INDIAN BANK AT KASNA, GREATER NOIDA BRANCH &amp; ATM.</t>
  </si>
  <si>
    <t>GRAND TOTAL FOR LAN &amp; TELEPHONE (C)</t>
  </si>
  <si>
    <t>SCHEDULE - 'C' (LAN &amp; TELEPHONE WORK )</t>
  </si>
  <si>
    <t xml:space="preserve">Wiring (2x2.5mmsq+1x1.5mmsq  from  power DBs) for independant 6A multi pin socket at walls along with 6A modular type switches board  housed in painted MS box (upto 3 independent plug points can be taken in one circuit).  For wall Fan </t>
  </si>
  <si>
    <r>
      <t xml:space="preserve">HANGING LIGHT - LHECDOL5PW1W040 (40WATTS),  </t>
    </r>
    <r>
      <rPr>
        <b/>
        <sz val="10"/>
        <color indexed="8"/>
        <rFont val="Verdana"/>
        <family val="2"/>
      </rPr>
      <t xml:space="preserve"> PHILIPS/WIPRO MAKE</t>
    </r>
  </si>
  <si>
    <r>
      <t xml:space="preserve">Wall mountaing fan 400 mm dia 230 volt A.C. </t>
    </r>
    <r>
      <rPr>
        <b/>
        <sz val="10"/>
        <color indexed="8"/>
        <rFont val="Verdana"/>
        <family val="2"/>
      </rPr>
      <t xml:space="preserve"> PHILIPS/WIPRO MAKE</t>
    </r>
  </si>
  <si>
    <t>Supply of Ceiling fan with 1200mm sweep, double ball bearing motor, capacitor, three MS blades die cast Al housing in stove enameled white with, suspension rod including all accessories of approved make.(5 star rated) (ORIENT/KHAITAN).(UPS,Strong room &amp; Store room)</t>
  </si>
  <si>
    <r>
      <t>150 mm dia Heavy Duty Exhust fan 230 voltA.C.</t>
    </r>
    <r>
      <rPr>
        <b/>
        <sz val="10"/>
        <color indexed="8"/>
        <rFont val="Verdana"/>
        <family val="2"/>
      </rPr>
      <t>( Havells / Crompton make).(UPS &amp; Toilet )</t>
    </r>
  </si>
  <si>
    <t>Supply and fixing 25 Amps  3-pin modular socket with 25 Amp one way switch with indicator (near AC indoor unit) housed in manufacturers MS powder coated box to be concealed in wall includding Wiring  using  2R4.0 sqmm &amp; single run of 2.5 sqmm PVC insulated multi stranded single core copper conductor FRLS wire in 25mm PVC conduit to be laid in floor, partitions, etc complete with all accessories. (for split  AC units) -(from Stabilzer to IDU)Supply. (2 Nos for ATM), Stablizer to be installed in the panel room.</t>
  </si>
  <si>
    <t>Wiring for computer networking from I/O hub to computer workstation with UTP Cat-6 computer cable including providing ferrules at both ends and termination at both ends including providing &amp; fixing frame for with shutter, RJ 45 outlet, faceplate and mounting box complete of modular type, This work includes providing PVC conduits ( 1/2", 3/4" size or as required0 in chases from the I/O hub to the point. The cost includes testing, commisioning etc complete. Note : Do not run more than 3 wire in single pipe &amp; should be concealed. ( Server,BM,CC &amp; ATM each 2Nos and counter 5Nos)</t>
  </si>
  <si>
    <t>Supply of Cat - 6 D-Link patch  cord 3' 0"(ATM 2No)</t>
  </si>
  <si>
    <t>S.NO.</t>
  </si>
  <si>
    <t xml:space="preserve">      DESCRIPTION</t>
  </si>
  <si>
    <t>UNIT</t>
  </si>
  <si>
    <t>QTY.</t>
  </si>
  <si>
    <t>RATE</t>
  </si>
  <si>
    <t>AMOUNT</t>
  </si>
  <si>
    <t>A</t>
  </si>
  <si>
    <t>SCHEDULE - 'A' (FURNISHING WORK)</t>
  </si>
  <si>
    <t>SFT</t>
  </si>
  <si>
    <t xml:space="preserve">SUB TOTAL </t>
  </si>
  <si>
    <t>Nos.</t>
  </si>
  <si>
    <t>B</t>
  </si>
  <si>
    <t>C</t>
  </si>
  <si>
    <t>MAIN Entrance Glazing with door</t>
  </si>
  <si>
    <t xml:space="preserve">WORKING COUNTER </t>
  </si>
  <si>
    <t>CASH COUNTER &amp; SINGLE WINDOW</t>
  </si>
  <si>
    <t>Nos</t>
  </si>
  <si>
    <t>Point - 1 Light point control by 01 switch.</t>
  </si>
  <si>
    <t>Point - 2 Light point control by 01 switch.</t>
  </si>
  <si>
    <t>No.</t>
  </si>
  <si>
    <t>Wall bracket fan point as above complete with modular type switch,plate  &amp; M.S. conceal box. Including one 2pin plug socket,front plate &amp; conceal box at fan end.</t>
  </si>
  <si>
    <t>Mts</t>
  </si>
  <si>
    <t>Supply Fixing &amp; connection of modular type 6 amps Plug switch complete with Ms box Socket to fixed above table. 03 nos plug can be connected from 01 circuite</t>
  </si>
  <si>
    <t>LAYING OF CABLE :</t>
  </si>
  <si>
    <t>Mts.</t>
  </si>
  <si>
    <t>End termination of 50mmsq 3.5 Core armoured cable,complete with brass cable  gland , Alu. Lug, PVC tape.</t>
  </si>
  <si>
    <t xml:space="preserve"> - Do -  termination of 25 &amp; 16 Sqmm 3.5 Core</t>
  </si>
  <si>
    <t>Out door type glow sgn board wiring :-</t>
  </si>
  <si>
    <t>Supply laying of main line with 2x2.5 +1x1.5 mmsq through MS conduite from main panal to glow sign board.</t>
  </si>
  <si>
    <t>Set</t>
  </si>
  <si>
    <t>Gen set wiring :-</t>
  </si>
  <si>
    <t>End</t>
  </si>
  <si>
    <t>MAIN ELECTRICAL DISTRIBUTION</t>
  </si>
  <si>
    <t>4way TPN MCB DB with</t>
  </si>
  <si>
    <t>including  Neutral Bar.                     01 Set</t>
  </si>
  <si>
    <t>EARTHING STATION  :</t>
  </si>
  <si>
    <t>Earthing installation as per I.E. rule conforming</t>
  </si>
  <si>
    <t>Supply laying 2x8SWG  copper bear wire from earth spike to main panal.(Electrolite wire)</t>
  </si>
  <si>
    <t>TABLES</t>
  </si>
  <si>
    <t>BRANCH MANAGER TABLE -  (5'-6" X 2'-6")</t>
  </si>
  <si>
    <t>NO</t>
  </si>
  <si>
    <t>Wall mountaing fan 400 mm dia 230 volt A.C.</t>
  </si>
  <si>
    <t>STORAGE &amp; SIDE UNIT</t>
  </si>
  <si>
    <t>Side and Back Unit</t>
  </si>
  <si>
    <t>STORAGE</t>
  </si>
  <si>
    <t xml:space="preserve">PIN UP / NOTICE BOARD </t>
  </si>
  <si>
    <t>the periferi.</t>
  </si>
  <si>
    <t>PARTITIONS  WORK</t>
  </si>
  <si>
    <t>PILLAR &amp; WALL PANELLING</t>
  </si>
  <si>
    <t xml:space="preserve">thk comm. ply and  2" X 1" wooden section finished with 1.0 mm </t>
  </si>
  <si>
    <t xml:space="preserve">laminate  to the column /wall after grouting &amp; screwing. After </t>
  </si>
  <si>
    <t xml:space="preserve">wooden panelling , the rest of the column is to be texture/ heritage </t>
  </si>
  <si>
    <t xml:space="preserve">painted.The item is to be completed in all respects as per </t>
  </si>
  <si>
    <t>design,direction &amp; approval of the architect.</t>
  </si>
  <si>
    <t>PAINTING</t>
  </si>
  <si>
    <t>TEXTURE PAINT</t>
  </si>
  <si>
    <t>FALSE CEILING</t>
  </si>
  <si>
    <t>RUNNING COUNTER</t>
  </si>
  <si>
    <t>Supply,laying, connection &amp;testing of light,</t>
  </si>
  <si>
    <t>fan point, wiring by 2x1.5mmsq(2x3/.029) +</t>
  </si>
  <si>
    <t>1x1mmsq PVC insulated copper flexiable wire</t>
  </si>
  <si>
    <t>maintating the colour code as per direction in</t>
  </si>
  <si>
    <t>PVC conduite of 20mm with ISI mark 1.5mm</t>
  </si>
  <si>
    <t>thickness to conceal in wall partition mending</t>
  </si>
  <si>
    <t xml:space="preserve">good the damage, complete with PVC circular </t>
  </si>
  <si>
    <t xml:space="preserve">box, bend  to be done as per drawaing </t>
  </si>
  <si>
    <t>including 3 point ceiling rows  wherever</t>
  </si>
  <si>
    <t xml:space="preserve">metal flexiable/PVC flexiable pipe may use </t>
  </si>
  <si>
    <t xml:space="preserve">if requied in partition wall. All PVC  pipes </t>
  </si>
  <si>
    <t xml:space="preserve">should be with ISI mark. No joints will be </t>
  </si>
  <si>
    <t>allowed inside pipe ,light, fan &amp; plug point</t>
  </si>
  <si>
    <t>complete with modular type switch plate &amp;</t>
  </si>
  <si>
    <t>Lighting point complete with modular type</t>
  </si>
  <si>
    <t>switch, plate, M.S. conceal box.</t>
  </si>
  <si>
    <t>Supply laying &amp; connection of A/C. line for</t>
  </si>
  <si>
    <t>mmsq throughRegid PVC conduite rest same</t>
  </si>
  <si>
    <t>item no 1.</t>
  </si>
  <si>
    <t>Air cooled  Hi  Wall  Split  AC  Units Comprising Of:</t>
  </si>
  <si>
    <t xml:space="preserve">Supply of aircooled split AC complete with indoor &amp; outdoor </t>
  </si>
  <si>
    <t>unit with cordless remote control as required</t>
  </si>
  <si>
    <t xml:space="preserve">2.0 TR Capacity </t>
  </si>
  <si>
    <t>1.5 TR Capacity</t>
  </si>
  <si>
    <t>1.0 TR Capacity</t>
  </si>
  <si>
    <t>Supply installation testing &amp; comisioning of</t>
  </si>
  <si>
    <t>4 KVA</t>
  </si>
  <si>
    <t>Note: All voltage stabilizer is sufficient for</t>
  </si>
  <si>
    <t>Copper Refrigerant Piping :</t>
  </si>
  <si>
    <t xml:space="preserve">Installation &amp; commissioning of Soft copper piping with </t>
  </si>
  <si>
    <t>RMT</t>
  </si>
  <si>
    <t>complete fiting &amp; insulation</t>
  </si>
  <si>
    <t>Drain Piping</t>
  </si>
  <si>
    <t>.</t>
  </si>
  <si>
    <t xml:space="preserve">Hard PVC insulated drain water piping wprk of size 25 mm </t>
  </si>
  <si>
    <t>dia with  complete fiting Etc.</t>
  </si>
  <si>
    <t>Electrical Cable</t>
  </si>
  <si>
    <t xml:space="preserve">Providing &amp; fixing of interconected electrical wiring between </t>
  </si>
  <si>
    <t xml:space="preserve">indoor &amp; outdoor unit as req. complete as per design &amp; </t>
  </si>
  <si>
    <t>specification of manufacturer.</t>
  </si>
  <si>
    <t>Frame Work</t>
  </si>
  <si>
    <t xml:space="preserve">Supply fabrication &amp; installation of MS </t>
  </si>
  <si>
    <t>angle iron stand with  safety cage for ODU</t>
  </si>
  <si>
    <t>complete with hanger&amp; suporting Arrange-</t>
  </si>
  <si>
    <t>ments as required.</t>
  </si>
  <si>
    <t>walls to conseal copper pipe, Drain pipe &amp;</t>
  </si>
  <si>
    <t>Electrical wire with plaster finish.</t>
  </si>
  <si>
    <t>LS</t>
  </si>
  <si>
    <t>NOS</t>
  </si>
  <si>
    <t>24PORT 10/100Mbps Switch</t>
  </si>
  <si>
    <t>No</t>
  </si>
  <si>
    <t>19" Rack 9U with Glass Door , Locking system Make: APW</t>
  </si>
  <si>
    <t>DESCRIPTION</t>
  </si>
  <si>
    <t>ELECTRICAL WORK</t>
  </si>
  <si>
    <t>SCHEDULE - 'C' ( RESIDUAL EXPENDITURE )</t>
  </si>
  <si>
    <t>Sq.Ft.</t>
  </si>
  <si>
    <t>NOS.</t>
  </si>
  <si>
    <t>SN</t>
  </si>
  <si>
    <t>Item description</t>
  </si>
  <si>
    <t>Unit</t>
  </si>
  <si>
    <t>Quntity</t>
  </si>
  <si>
    <t>Rate (Rs.)</t>
  </si>
  <si>
    <t>Amount</t>
  </si>
  <si>
    <t>Providing and fixing Gypsum false ceiling as per India Gypsum specification for ceiling with drops as per drawing including of providing and fixing G.I. Frame work as per specification of India gypsum at a distance of 2'0" c/c both ways complete with 12.5mm board and all necessary perimeter channels etc. Along with light and A/C vent cutting and finishing</t>
  </si>
  <si>
    <t>Sft</t>
  </si>
  <si>
    <t>PAINTING AND FINISHINGS JOB</t>
  </si>
  <si>
    <t>Sft.</t>
  </si>
  <si>
    <t>Dust bin</t>
  </si>
  <si>
    <t>Suppling a metal dust bin.</t>
  </si>
  <si>
    <t>no</t>
  </si>
  <si>
    <t>writing ledge</t>
  </si>
  <si>
    <t>Door Mat</t>
  </si>
  <si>
    <t>Supply laying of main line with 2x2.5 +1x1.5</t>
  </si>
  <si>
    <t>to glow sign board.</t>
  </si>
  <si>
    <t>Granite Cladding(ELEVATION).</t>
  </si>
  <si>
    <t>Providing and fixing granite slabs  size of 2'x1'  fixed with adhesive finish with jointing compound edges to be moulded polished all complite as per direction and approval of the Architect.</t>
  </si>
  <si>
    <t>AC WORK</t>
  </si>
  <si>
    <t>Installation testing comisioning of Hi -Wall Split AC</t>
  </si>
  <si>
    <t>Voltage Stabilizer of approved make</t>
  </si>
  <si>
    <t>Civil Work For cutting Chisling Plastering of</t>
  </si>
  <si>
    <t>Providing and fixing timer switch for switching power alternatively between two A/C, timer will be analogue dial type adjustable TIMER switch which is adjustable over 24hrs. With 15 minutes intervals and is to have 1NO+1NC (20A) contact. Timer will have its own backup battery and will be enclosed in 16gauge MS Box with acrylic lid together with suitable connector block. (ABB/MDS/L&amp;T)</t>
  </si>
  <si>
    <t>SCHEDULE - 'A' ( FURNISHINGS WORKS )</t>
  </si>
  <si>
    <t>Wall Paneling</t>
  </si>
  <si>
    <t xml:space="preserve">Full/Low ht storage </t>
  </si>
  <si>
    <t>OUTER SHUTTTER BOX</t>
  </si>
  <si>
    <t>Overhead outside shutter box: p/f sal /maranti wood frame fixing of 12mm plywood with 1mm thk. Laminate finish and openable shutter for out side area</t>
  </si>
  <si>
    <t xml:space="preserve"> required GI saddle to be used for fixing,</t>
  </si>
  <si>
    <t>MS box .</t>
  </si>
  <si>
    <t>Supply Laying of Circuit line2x2.5mmsq +1x1mmsq PVC  insulated copper wire  form MCB DB(LDB) to lighting SB &amp; Raw power plug point (6Amps)rest are same as item no.1.3 light board or 6 amps plug connected from one circuite.</t>
  </si>
  <si>
    <t>Same as above  but 16 Amps 6pin socket with 16amps switch for raw power point. ( 01 Nos plug connected from one circuite.) including wire 2x4 +1.5sqmm earth wire.</t>
  </si>
  <si>
    <t>TELEPHONE  WIRING.</t>
  </si>
  <si>
    <t>Supply laying &amp; connection of same as item no.1 but with 2 pair 0.5 sqmm tinned CU conductor through PVC regid ISI mark pipe from telephone point to Korne DB complete with RJ - 11 telephone socket  modular type  in  MS conceal box.</t>
  </si>
  <si>
    <t>Same as above 20 pair 0.5 sqmm copper conductor telephone cable in 20mm dia PVC pipe.</t>
  </si>
  <si>
    <t>PARTICULAR</t>
  </si>
  <si>
    <t xml:space="preserve">SUPPLY FIXING &amp; CONNECTION </t>
  </si>
  <si>
    <t>LIGHT FITTINGS / FANS :</t>
  </si>
  <si>
    <t xml:space="preserve">Wipro make Recess mounted  2x36watt CFL WIPRO MAKE FITTING 2'-0"X2'-0"(WVP- 25236)             </t>
  </si>
  <si>
    <t xml:space="preserve">Wipro make 1x40 watt Tubelight fittingswith   truelite with both end cap white </t>
  </si>
  <si>
    <t xml:space="preserve">Wipro make Recess mounted  2x18watt CFL  WIPRO MAKE FITTING WCP- 32218) </t>
  </si>
  <si>
    <t>UPS WIRING :</t>
  </si>
  <si>
    <t xml:space="preserve">Supply fixing &amp; connection of UPS circuite line with 2x2.5+1x1.5mmsq through  regid PVC  conduite 20mmdia 1.6 mm wall tickness, with ISI mark, to lay from UPS MCB DB to plug point board.rest same as item no.1 Two nos  point to be connected from One circuite . </t>
  </si>
  <si>
    <t>Suppy fixing of 2x6Amps 5 pin socket + 1x16 Amps 6 pin socket in single board (under table) + 1x16 A switch in another board above table as per direction.</t>
  </si>
  <si>
    <t>Same as above but 3x6/16, 6pin socket with switch to provide near HUB rack, are to be connected from  UPS power.</t>
  </si>
  <si>
    <t>Supply laying &amp; connection of  UPS incomming power linewith 2x6mmsq +1x2.5 PVC insulated copper wire rest  same as item no item no. 1 from PDB to UPS incomming power switch.including 1 nos  outgoing line.</t>
  </si>
  <si>
    <t>mtr</t>
  </si>
  <si>
    <t>Supply installation of UPS incomming 63Amps DP MCB with orginal housing of Legrand make.</t>
  </si>
  <si>
    <t xml:space="preserve">                 </t>
  </si>
  <si>
    <t>Supply installation and termination of UPS outgoing power distribution system with8+2Way SPN DB comprising8x10Amps SP MCB &amp; 40 Amps DP MCB as main</t>
  </si>
  <si>
    <t>a)</t>
  </si>
  <si>
    <t xml:space="preserve">Supply laying fixing main power with 50 mm sq 3.5 core PVC insulated,PVC sheated Alu.Conductor, 1100 v. grade armoured cable complete with 02 nos 8 SWG bear GI.wire  as running earth. </t>
  </si>
  <si>
    <t>b)</t>
  </si>
  <si>
    <t>End termination of 50 mmsq 3.5 Core armoured cable,complete with brass cable  gland , Alu. Lug, PVC tape.</t>
  </si>
  <si>
    <t>Supplying &amp; laying of following1100 V grade XLPE insulated &amp; FRLS PVC  sheathed armoured aluminium conductor cables conforming to IS 7098 with 2x 8 SWG G.I Wires by GI bar and saddles on wall/ ceiling and wall/floor pass through GI class B GI pipe.</t>
  </si>
  <si>
    <t>a</t>
  </si>
  <si>
    <t>4x 25 Sq mm For Power D.B + AC D.B</t>
  </si>
  <si>
    <t>Metre</t>
  </si>
  <si>
    <t>b</t>
  </si>
  <si>
    <t>4x 10 Sq mm For ligh tD.B.</t>
  </si>
  <si>
    <t xml:space="preserve">MAIN DISTRIBUTION BOARD </t>
  </si>
  <si>
    <t>63 TP&amp;N MCB as main</t>
  </si>
  <si>
    <t>16Amps SP MCB - 6 Nos+20AMPS SP X6 NOS.</t>
  </si>
  <si>
    <t>SpikeEarthing with G.I. Electode 3mts. Longx50</t>
  </si>
  <si>
    <t xml:space="preserve">mm dia (Class - B) including accessories and </t>
  </si>
  <si>
    <t xml:space="preserve">providing masonary enclosure with cover </t>
  </si>
  <si>
    <t>300x300mm plate having locking arrangement</t>
  </si>
  <si>
    <t xml:space="preserve">and watering funnel Etc. with charcoal, </t>
  </si>
  <si>
    <t xml:space="preserve">sand &amp; salt at alternate layer as required </t>
  </si>
  <si>
    <t>for electrical panal earthing.</t>
  </si>
  <si>
    <t>(For main electrical panel earthing.)</t>
  </si>
  <si>
    <t>c)</t>
  </si>
  <si>
    <t>Supply laying 2x8SWG  copper bear wire from</t>
  </si>
  <si>
    <t xml:space="preserve"> earth spike to main panal.(Electrolite wire)</t>
  </si>
  <si>
    <t>d)</t>
  </si>
  <si>
    <t>Do but with 1x16mmsq  insulated</t>
  </si>
  <si>
    <t>copper wire from earth spike to UPS earth</t>
  </si>
  <si>
    <t>bus bar through PVC regid  20mmdia ISI</t>
  </si>
  <si>
    <t>mark.</t>
  </si>
  <si>
    <t>A/C. electrification :-</t>
  </si>
  <si>
    <t>2 /1.5TR A/C. window / splite with 2x4 + 1x2.5</t>
  </si>
  <si>
    <t>S/Fixing AC Box as per company specification with 25 Amp SPMCB with 25AMP Socket</t>
  </si>
  <si>
    <t xml:space="preserve"> </t>
  </si>
  <si>
    <t>mmsq through MS conduite from main panal</t>
  </si>
  <si>
    <t>Supply installation of 16 amps DP MCB at main</t>
  </si>
  <si>
    <t>entrance Glow sign board WITH TIMMER MDS MAKE</t>
  </si>
  <si>
    <t>Supply fixing of 100Amps TPN HRC type SFU</t>
  </si>
  <si>
    <t>at SEB for main incomming on MS angle.</t>
  </si>
  <si>
    <t>frame &amp; 02 nos Cable end box including</t>
  </si>
  <si>
    <t>connection.</t>
  </si>
  <si>
    <t>Supply laying fixing main power with 3.5 core</t>
  </si>
  <si>
    <t>50Sq.mm PVC insulated,PVC sheathed Alu.</t>
  </si>
  <si>
    <t xml:space="preserve"> Conductor, 1100 v. grade armoured cable </t>
  </si>
  <si>
    <t>complete with 02 nos 8 SWG bear GI.wire</t>
  </si>
  <si>
    <t xml:space="preserve"> as running earth. </t>
  </si>
  <si>
    <t>End termination of  3.5 core 50 Sq.mm</t>
  </si>
  <si>
    <t xml:space="preserve">armoured cable,complete with brass cable  </t>
  </si>
  <si>
    <t>gland , Alu. Lug, PVC tape.</t>
  </si>
  <si>
    <t>SCHEDULE - 'B' ( AC WORKS )</t>
  </si>
  <si>
    <t>S.No</t>
  </si>
  <si>
    <t>(I)</t>
  </si>
  <si>
    <t>(II)</t>
  </si>
  <si>
    <t>(III)</t>
  </si>
  <si>
    <t xml:space="preserve">Providing and applying Acrylic emulsion paints after removing the damaged plaster , replastering with 12mm thk cement morter finished with P.O.P to make the necessary smoothnes , reparingall damages . Then two coats of Primer of approved make to be applied finished with two or more coats of acrylic emulsion paints .The work to be completed as per approval and satisfaction of the Architect. </t>
  </si>
  <si>
    <t>Providing and fixing writing ledge as per design made out 19mm comm. board with necessary grove patterns with 1.0mm laminate. 10mm thk machine polished glass to be provided on top of the writing ledge. Small boxes to be made out of 12mm comm. ply  to be made on top of the writing ledge finished with 1.0 mm laminate, inside enamel painted .The work to be completed as per design and approval of the architect.</t>
  </si>
  <si>
    <t>GRANT TOTAL ( SCHEDULE - ' A+B+C ' )</t>
  </si>
  <si>
    <t>GRAND TOTAL FOR FURNISHING WORK</t>
  </si>
  <si>
    <t xml:space="preserve">GRAND TOTAL FOR AC WORK </t>
  </si>
  <si>
    <t>GRAND TOTAL FOR CIVIL WORK</t>
  </si>
  <si>
    <t>FALSE CEILING (24"x24" GRID FALSE CEILING)</t>
  </si>
  <si>
    <t xml:space="preserve"> Outer Shutter Boxing</t>
  </si>
  <si>
    <t>Sq.Ft</t>
  </si>
  <si>
    <t>Note :- Rate including copper wire free 5 rmt.</t>
  </si>
  <si>
    <t>Providing and fixing Full height storage 750mm deep made out of 19mm bwp block board finished with 1.0mm laminate  in all exposed areas . The drawers to be made out of 19mm BWP block board in the front cladded with 1.0mm laminate( color, vertical grain) .sides to be made out of 12mm plywood and bottom made out of 6mm plywood duly painted in matching tone and it should play on drawer sliding channels . The shutters to be made out of 19mm block board and should play on drawer sliding castors on powder coated channels. The necessary locks , handles, etc to be provided . 3" x1/2 wooden skiritng to be provided duly polished as per matching tone all along the visible areas . Inside of the unit to be enamel painted in matching tone . All the exposed edeges of the boards/plywoods to be coverd with wooden lippings/mouldings duly polished all complete.The work to be completed as per approval and specificaion of the Architect.</t>
  </si>
  <si>
    <t xml:space="preserve">Providing &amp; fixing in position column cladding consisting of 6mm </t>
  </si>
  <si>
    <t xml:space="preserve">low ht. Storage </t>
  </si>
  <si>
    <t>STAIRCASE IN MS ANGLE FRAME / PIPES AND SUPPORTED WITH PIPES - (Area of steps and landing only will be measured.)</t>
  </si>
  <si>
    <t>Providing and fixing Staircase in Steel structure as per design using channel and angles for steps &amp; supported in C channels / I sections. The whole structure has to be supported with MS Angle/ I section on respective points grouted to the floor using MS Plates as per design complete with 2 coats of primer.</t>
  </si>
  <si>
    <t>ESTIMATE INTERIOR WORK FOR INDIAN BANK AT SEVLA AGAR E-LOBBY.</t>
  </si>
  <si>
    <t>Providing and doing textured surface coating on wall of approved shade &amp; texture besic rate Rs.45/sft. (Heritage flakes) the rate are inclusive of scaffolding staging etc. for any hight and for plane as well asfor architectural surface. All completes as per approval and instructions ofthe architect / employer.</t>
  </si>
  <si>
    <t>DOOR &amp; ACCESSORIES</t>
  </si>
  <si>
    <t>TABLE &amp; FURNITURE</t>
  </si>
  <si>
    <r>
      <t xml:space="preserve">Nominal Capacity - </t>
    </r>
    <r>
      <rPr>
        <b/>
        <u val="single"/>
        <sz val="10"/>
        <rFont val="Cambria"/>
        <family val="1"/>
      </rPr>
      <t>2.0 TR (Make - Blue Star,Hitachi , Voltas).</t>
    </r>
  </si>
  <si>
    <r>
      <t xml:space="preserve">Nominal Capacity - </t>
    </r>
    <r>
      <rPr>
        <b/>
        <u val="single"/>
        <sz val="10"/>
        <rFont val="Cambria"/>
        <family val="1"/>
      </rPr>
      <t>1.5 TR</t>
    </r>
    <r>
      <rPr>
        <sz val="10"/>
        <rFont val="Cambria"/>
        <family val="1"/>
      </rPr>
      <t xml:space="preserve">  ( </t>
    </r>
    <r>
      <rPr>
        <b/>
        <sz val="10"/>
        <rFont val="Cambria"/>
        <family val="1"/>
      </rPr>
      <t>Make - Blue Star,Hitachi , Voltas</t>
    </r>
    <r>
      <rPr>
        <sz val="10"/>
        <rFont val="Cambria"/>
        <family val="1"/>
      </rPr>
      <t>).</t>
    </r>
  </si>
  <si>
    <r>
      <t xml:space="preserve">Nominal Capacity- </t>
    </r>
    <r>
      <rPr>
        <b/>
        <u val="single"/>
        <sz val="10"/>
        <rFont val="Cambria"/>
        <family val="1"/>
      </rPr>
      <t>1.0</t>
    </r>
    <r>
      <rPr>
        <sz val="10"/>
        <rFont val="Cambria"/>
        <family val="1"/>
      </rPr>
      <t xml:space="preserve"> TR</t>
    </r>
    <r>
      <rPr>
        <b/>
        <sz val="10"/>
        <rFont val="Cambria"/>
        <family val="1"/>
      </rPr>
      <t xml:space="preserve"> ( Make - Blue Star,Hitachi , Voltas).</t>
    </r>
  </si>
  <si>
    <r>
      <t xml:space="preserve"> A.C.should have </t>
    </r>
    <r>
      <rPr>
        <sz val="10"/>
        <color indexed="8"/>
        <rFont val="Cambria"/>
        <family val="1"/>
      </rPr>
      <t>time</t>
    </r>
    <r>
      <rPr>
        <sz val="10"/>
        <rFont val="Cambria"/>
        <family val="1"/>
      </rPr>
      <t xml:space="preserve"> delay facility.</t>
    </r>
  </si>
  <si>
    <r>
      <t xml:space="preserve">work will be complete incuding 6"x1.75" bottom and 5"x1.75" toprail wooden  steam beach section duly melamine finish, </t>
    </r>
    <r>
      <rPr>
        <b/>
        <sz val="9"/>
        <rFont val="Cambria"/>
        <family val="1"/>
      </rPr>
      <t>10mm Thk. Toughened</t>
    </r>
    <r>
      <rPr>
        <sz val="9"/>
        <rFont val="Cambria"/>
        <family val="1"/>
      </rPr>
      <t xml:space="preserve"> Glass, heavy duty door spring ,SS finish handle,lock godrej make.</t>
    </r>
  </si>
  <si>
    <r>
      <rPr>
        <b/>
        <sz val="10"/>
        <rFont val="Cambria"/>
        <family val="1"/>
      </rPr>
      <t>12mm</t>
    </r>
    <r>
      <rPr>
        <sz val="10"/>
        <rFont val="Cambria"/>
        <family val="1"/>
      </rPr>
      <t xml:space="preserve"> Toughened Glass Partition ( E-Lobby )</t>
    </r>
  </si>
  <si>
    <t>Supply and fixing 25 Amp - 3 pin metal clad socket with plug controlled by a 25 Amp SP MCB (for Ac wall mounted stabilizers) housed in manufacturers MS powder coated box to be concealed in wall including Wiring using  2R 4.0  sqmm &amp; single run of 2.5 sqmm PVC insulated multi stranded single core copper conductor FRLS wire in 25mm PVC conduit to be laid in floor, partitions, etc complete with all accessories. (for split  AC units)   from AC DB to Stablizer (2 Nos for ATM)</t>
  </si>
  <si>
    <t>POWER DB &amp; AC DB. Make standard/Legrand/ABB ,Double door</t>
  </si>
  <si>
    <t xml:space="preserve">6 way TPN MCB DB with TP MCB as incoming </t>
  </si>
  <si>
    <t xml:space="preserve"> Supply and installation of modular type 2 nos 6A &amp; multi pin sockets with 2 nos 6 Amp one way switch housed in MS box to be fixed in partitions or concealed in wall. The box shall be painted with 2 coats of enamel paint over a coat of red oxide primer including wiring for Raw power socket outlet using          2 R runs of  2.50 Sqmm and single run of 1.5 sqmm PVC   insulated multi stranded single core copper conductor FRLS wire in 20mm PVC conduit to be laid in floor, partitions, etc. complete with all accessories (looping 2 sets of 2x6A socket outlet in one circuit- from  DB)  (Raw power). for counter ( Each counter 1 Nos +BM :2 Nos, ATM 1No:,Pantry 1No.:)</t>
  </si>
  <si>
    <t>Supply and installation modular type 16A, 5-pin socket with 16A one way switch housed in MS box to be fixed in partitions or concealed in wall. The box shall be painted with 2 coats of enamel paint over a coat of red oxide primer , the rate shall include wiring fusing  2R 4.0 sqmm &amp; single run of 2.5 sqmm PVC insulated multi stranded single core copper conductor FRLS wire in 25mm PVC conduit to be laid in floor, partitions, etc complete with all accessories (for line printer : or optional).(upto 2 independent plug points can be taken in one circuit) C.C :1No. BM.;1 No.: Alternative counter  2No + Banking Hall 1 No+ Pantry 1No ,ATM :1No)</t>
  </si>
  <si>
    <t>16Amps SP MCB - 8 Nos ( Ac :3 Nos + 2X6amp : 4Nos and 1Nos spare ) +32AMPS SP X10  NOS. (Ac 3 Nos+15 Amp: 6 Nos, 1No Spare)</t>
  </si>
  <si>
    <t>32 AMPS DB  MCB 1No: For Strong room )</t>
  </si>
  <si>
    <t>16 Amps SP MCB - 03 Nos.+  (BM +Toilet) each 1No + 1No spare</t>
  </si>
  <si>
    <t>12 Amps SP MCB - 12 Nos. (Hall - 4Nos + Store room 1 No +Exteranl Lighting 1No.:+ Ups 1No + wall Fan 3 Nos.2 No spare)</t>
  </si>
  <si>
    <t xml:space="preserve">Including Neutral Bar.                          01 Set  </t>
  </si>
  <si>
    <t>Supply &amp; Fixing of 32A DP MCB in 2way SPN Db IP 20 metallic directly on wall Raw power Incoming &amp; OutGoing  supply  for UPS  (Branch :2 Nos &amp; ATM 1No.)</t>
  </si>
  <si>
    <t>UPS DB-1 &amp; 2  combined</t>
  </si>
  <si>
    <t>AMT</t>
  </si>
  <si>
    <r>
      <rPr>
        <b/>
        <sz val="10"/>
        <color indexed="8"/>
        <rFont val="Verdana"/>
        <family val="2"/>
      </rPr>
      <t xml:space="preserve">UPS Main  DB </t>
    </r>
    <r>
      <rPr>
        <sz val="10"/>
        <color indexed="8"/>
        <rFont val="Verdana"/>
        <family val="2"/>
      </rPr>
      <t>Supply, erection, testing and commissioning of three  phase 4 WAY, TPN MCB DB double door type with "C" Curve MCBs, IP 42 powder coated for UPS with                                                                                                                                                                                                               63A 4P MCBs – 1No as INCOMER                                                                                                                                                                                   32A TP MCBs – 3 Nos. as OUTGOING    (UPS :2Nos   and     1 set ,: Spare                                                                                                                                                                          Including all interconnections &amp; accessories etc Make standard/Legrand/ABB</t>
    </r>
  </si>
  <si>
    <r>
      <t xml:space="preserve">12 Way SPN  MCB DB with 'C" curve MCBs. </t>
    </r>
    <r>
      <rPr>
        <b/>
        <sz val="10"/>
        <color indexed="8"/>
        <rFont val="Verdana"/>
        <family val="2"/>
      </rPr>
      <t>Incoming :</t>
    </r>
    <r>
      <rPr>
        <sz val="10"/>
        <color indexed="8"/>
        <rFont val="Verdana"/>
        <family val="2"/>
      </rPr>
      <t xml:space="preserve"> 2 No. 40A DP MCB    </t>
    </r>
    <r>
      <rPr>
        <b/>
        <sz val="10"/>
        <color indexed="8"/>
        <rFont val="Verdana"/>
        <family val="2"/>
      </rPr>
      <t xml:space="preserve">                                                                                        Outgoing : </t>
    </r>
    <r>
      <rPr>
        <sz val="10"/>
        <color indexed="8"/>
        <rFont val="Verdana"/>
        <family val="2"/>
      </rPr>
      <t>8 Nos 6/10A ( BM: 1+1 Nos with  lighting  : Server &amp; Data Rack (1+1) Nos:C.C 2Nos with lighting :counter :2 Nos) SPO MCBs Make standard/Legrand/ABB . Repective UPS lighting to be connected.(BM,C.C,Banking hall 2Nos) or as per SLD</t>
    </r>
  </si>
  <si>
    <t>WRITING LEDGER &amp; Cheque &amp; sugestion box</t>
  </si>
  <si>
    <t>COLUMN</t>
  </si>
  <si>
    <t>ROLLING BLINDS</t>
  </si>
  <si>
    <t>Supply,laying,connection &amp; testing of light,fan point, wiring by 2x1.5mmsq(2x3/.029) +1x1mmsq PVC insulated, multistrand single core copper conductor FRLS   wire maintating the colour code as per direction in PVC conduite of 20mm with ISI mark 1.5mm thickness to conceal in wall partition mending good the damage, complete with PVC circular box, bend to be done as per drawaing including 3 point ceiling rows  wherever required GI saddle to be used for fixing,metal flexiable/PVC flexiable pipe may use if requied in partition wall. All PVC  pipes should be with ISI mark. No joints will be allowed inside pipe,light, fan &amp; plug point complete with modular type switch plate &amp; MS box . rate Including the main circuite line 2x2.5mmsq+1x1.5mmsq earth PVc insulated Cu. Wire from DB to switch board ,maintaining the colour code. Circuite line for lighting switch board &amp; 6Amps plug board are to be drawn from lighting DB to Lighting board &amp; plug point board (independent ), 6/16 Amps plug point line are to be draw from power DB.as per DBschedule /SLD</t>
  </si>
  <si>
    <t>SL No</t>
  </si>
  <si>
    <t>PARTICULARS</t>
  </si>
  <si>
    <t>QTY</t>
  </si>
  <si>
    <t>ELECTRICAL WIRING &amp; EARTHING</t>
  </si>
  <si>
    <t xml:space="preserve"> a)</t>
  </si>
  <si>
    <t>e)</t>
  </si>
  <si>
    <t>Ceiling fan point with step type electronic regulator</t>
  </si>
  <si>
    <t>f)</t>
  </si>
  <si>
    <t>Same as above, but for exhaust fan excluding regulator.</t>
  </si>
  <si>
    <t>g)</t>
  </si>
  <si>
    <t>h)</t>
  </si>
  <si>
    <t>same as above Wiring for call-bell point including buzzer</t>
  </si>
  <si>
    <t>i)</t>
  </si>
  <si>
    <t>Acs  electrification :-</t>
  </si>
  <si>
    <t>(a)</t>
  </si>
  <si>
    <t xml:space="preserve">Nos </t>
  </si>
  <si>
    <t>(b)</t>
  </si>
  <si>
    <t>Out door type glow sign board wiring :-</t>
  </si>
  <si>
    <t>(i)</t>
  </si>
  <si>
    <t>(ii)</t>
  </si>
  <si>
    <t xml:space="preserve"> Main Panel (wall Mounted Type)</t>
  </si>
  <si>
    <t xml:space="preserve">63 TP&amp;N MCB as main </t>
  </si>
  <si>
    <t xml:space="preserve">LIGHTING DB Make standard/Legrand/ABB </t>
  </si>
  <si>
    <t xml:space="preserve">63A TP&amp;N MCB as main </t>
  </si>
  <si>
    <t>sub total I</t>
  </si>
  <si>
    <t>ELECTRICAL FITTINGS (S/I/T/C</t>
  </si>
  <si>
    <t>TOTAL FOR ELECTRICAL WORK (B)</t>
  </si>
  <si>
    <t>Supply installation of 16 amps DP MCB at main entrance Glow sign board &amp; With Electronic timer as required.</t>
  </si>
  <si>
    <t xml:space="preserve"> - Do -  3.5 x 16 sqmm with 02 nos 8 SWG bear GI.wire  as running earth. for Light D.B </t>
  </si>
  <si>
    <t xml:space="preserve"> - Do -  3.5 x  25 sqmmth with 02 nos 8 SWG bear GI.wire  as running earth.  for POWER &amp; A.C D.B  ,  UPS  &amp; ATM</t>
  </si>
  <si>
    <t xml:space="preserve"> (AIR CONDITIONING WORK)</t>
  </si>
  <si>
    <t>Each</t>
  </si>
  <si>
    <r>
      <t xml:space="preserve">3-Star rated Hi-wall  split airconditioner of </t>
    </r>
    <r>
      <rPr>
        <b/>
        <sz val="10"/>
        <rFont val="Times New Roman"/>
        <family val="1"/>
      </rPr>
      <t>1.0 TR</t>
    </r>
    <r>
      <rPr>
        <sz val="10"/>
        <rFont val="Times New Roman"/>
        <family val="1"/>
      </rPr>
      <t xml:space="preserve"> capacity</t>
    </r>
  </si>
  <si>
    <t>Rmt</t>
  </si>
  <si>
    <t>TOTAL</t>
  </si>
  <si>
    <t>NOTE :- GST TAX WILL BE EXTRA.</t>
  </si>
  <si>
    <t xml:space="preserve">2 light by 1 switch </t>
  </si>
  <si>
    <t>Same as above 5A Point in the switchboard itself. (for branch 4 No &amp; ATM 1 No)</t>
  </si>
  <si>
    <t>Supply, Installation, Testing and Commissioning of Maintenance Free Earthing system made up of copperbonded rod of 10 feet length,23 mm dia. (Minimum copper bonding shall be 0.25mm) along with Rod-toConductor connectors, Earth enhancement material, Pit Cover and other accessories as required and as per specification and other applicable codes (include chamber for earthing, Earthing certificate to be submitted along with the bill).</t>
  </si>
  <si>
    <t xml:space="preserve">D- AIR CONDITIONING WORK </t>
  </si>
  <si>
    <t>GRAND TOTAL-B+C+D</t>
  </si>
  <si>
    <r>
      <t xml:space="preserve">Supply and installation of power supply disconnection arrangement for </t>
    </r>
    <r>
      <rPr>
        <b/>
        <sz val="10"/>
        <color indexed="8"/>
        <rFont val="Verdana"/>
        <family val="2"/>
      </rPr>
      <t>strong room</t>
    </r>
    <r>
      <rPr>
        <sz val="10"/>
        <color indexed="8"/>
        <rFont val="Verdana"/>
        <family val="2"/>
      </rPr>
      <t xml:space="preserve"> consisting of 1 no 10A DP MCB housed in manufacturer's powder coated MS box to be fixed inside the strong room and connected with 1 no 3-pin metal clad plug with 2 metre long 3 core 2.5 sqmm PVC insulated flexible copper conductor cable.</t>
    </r>
  </si>
  <si>
    <t>Supply and installation of modular type 3 nos 6A multi pin sockets with 2 nos 6A one way switch  with indicator housed in MS box to be fixed in partitions or concealed in wall. The box shall be painted with 2 coats of enamel paint over a coat of red oxide primer  including making  connections complete the rate inclusive  of Supplying and running of 3 runs of  2.5 sq.mm UPS DB's to individual powerstation through .(looping 2  sets of 3X6 A socket outlet in one circuit / or as per SLD the following size of 660 volts grade, Finolex brand PVC insulated wire (For UPS point only).(For B.M,C.C,Sever each 2Nos.)  +5 Nos  for Counter+Rack 1Nos)</t>
  </si>
  <si>
    <t>1 light by 1 switch ,UPS Pt 3 In branch</t>
  </si>
  <si>
    <t xml:space="preserve">Supply, fabricating,assembling,internal- connection, testing &amp; connceting with incomming, out going power cables &amp; lines as required to complete the job of cubical type electrical panal made from 14SWG  CRC. M.S. sheet with proper earthing terminal(Nut- bolt &amp;washer) 02 No.outside of panal, same nut- bolt to tighten with internal earth busbar of panal situated inside loose wire box(on top portion of  panel) On top side of panel  cable entry arragement to be done for incomming &amp; out going of lines. Painting  powder coating electrical grey/ seimensgrey to be done.one 6"x4" enamal type 440Volt Danger board to fix up on main panal bus-bar cover, components are as follows :-All switches are front handle operated &amp; all MCB knob should be visual, all component to provide in separate compartment only DBs  in one compartment.                                                             </t>
  </si>
  <si>
    <t xml:space="preserve">Incomer - 100A 4P MCCB 25Ka with adjustable thermal &amp; Magnetic trip unit -1 Nos </t>
  </si>
  <si>
    <t xml:space="preserve">OUTGOINGS - </t>
  </si>
  <si>
    <t>63 Amps 4 pole MCB.  = 04 Nos.(AC &amp; Power DB,ATM ,UPS,spare )                                                               40 Amp 4 Pole MCB :2 nos   (Lighting DB,Spare)                                                                       25 Amps DP MCB       =  02 Nos.( sign board , Fire Alarm)                                                                             Amps Meter 0-100 Amps with 3 Nos. CT &amp; selector switch 96x96mm                         01 Set (Changeover should be ON-LOAD type.)</t>
  </si>
  <si>
    <t xml:space="preserve">100Amps 4pole Cu. Bus Bar.  01 Set.                                                                              100Amps 4 pole Change over switch.  01 No.                                                                   100 Amps  FP MCCB 25KA  as Gen - Set main incoming 01 NO.                                                                 </t>
  </si>
  <si>
    <t>Volt meter 0-500volt A.C. 50 Hz.96x96mm  with selector switch. AE make.n         01 Set</t>
  </si>
  <si>
    <t>20mmdia LED indicator lamp               03  Nos.</t>
  </si>
  <si>
    <t>02 Amps Sliding Fuse.                          06 Set.</t>
  </si>
  <si>
    <r>
      <t xml:space="preserve">150x100mm enamal </t>
    </r>
    <r>
      <rPr>
        <b/>
        <sz val="10"/>
        <color indexed="8"/>
        <rFont val="Verdana"/>
        <family val="2"/>
      </rPr>
      <t>Danger</t>
    </r>
    <r>
      <rPr>
        <sz val="10"/>
        <color indexed="8"/>
        <rFont val="Verdana"/>
        <family val="2"/>
      </rPr>
      <t xml:space="preserve"> board 440 volt.</t>
    </r>
  </si>
  <si>
    <t>(to set on bus bar cover).                    01 No.</t>
  </si>
  <si>
    <t xml:space="preserve">Cable entry from top &amp; bottom - removable gland plates (bottom at 2 points) c/w powder coated Grey paint (two coats) with name labels for all incoming &amp; outgoing feeders. The panel shall be complete in all respects including all accessories such as earthing bus, Air ventilators, lifting hooks etc. </t>
  </si>
  <si>
    <t>Supply &amp; Laying of 4 runs of 6.0 Sqmm and 2 runs of 2.5 sqmm, PVC insulated, single core, multistranded copper conductor cable in suitable rigid / flexible metal conduit from MainUPS DB to auto phase shifter.</t>
  </si>
  <si>
    <t>Supply, installation, testing and commissioning of 40A rated 3 phase to single phase auto phase shifter for 3.0 KVA UPS (SLHD  of Swift make)</t>
  </si>
  <si>
    <t>Supply &amp; Laying of 2 runs of 6.0 Sqmm and 1 run of 2.5 sqmm, PVC insulated, single core, multistranded copper conductor cable in suitable rigid PVC conduit from  automatch phase shifter to UPS unit</t>
  </si>
  <si>
    <t>Supply and Installation of  Moduler type 2 X 20A plug &amp; socket housed in  for UPS output control (Branch 2 Nos &amp; ATM 1No.)</t>
  </si>
  <si>
    <t>Supply &amp; Laying of 2 runs of 4.0 Sqmm and 1 run of 2.5 sqmm, PVC insulated, single core, multistranded copper conductor cable in  suitable rigid / flexible metal conduitfrom 3 KVA  UPS to UPS DB</t>
  </si>
  <si>
    <r>
      <t>Supply and Installation Recess mounted  2'-0"X2'-0"  watt ,38 W LED FULL GLOW  Philips MAKE . Light should be fixed through SS threaded bolt tighted the upper end on ceiling using anchor bolt and lower end on Light fitting with nut and bolt (RC380B G2 LED35S-6500/4000 PSU OD WH)</t>
    </r>
    <r>
      <rPr>
        <b/>
        <sz val="10"/>
        <color indexed="8"/>
        <rFont val="Verdana"/>
        <family val="2"/>
      </rPr>
      <t xml:space="preserve">PHILIPS/WIPRO MAKE </t>
    </r>
  </si>
  <si>
    <r>
      <t xml:space="preserve">SQUARE SHAPE DOWNLIGHTER - INTEGRA 15W, 3000K, LHEBGTP5Z1W015, </t>
    </r>
    <r>
      <rPr>
        <b/>
        <sz val="10"/>
        <color indexed="8"/>
        <rFont val="Verdana"/>
        <family val="2"/>
      </rPr>
      <t xml:space="preserve">PHILIPS Razor/WIPRO MAKE </t>
    </r>
  </si>
  <si>
    <r>
      <t xml:space="preserve">TUBELIGHT - TITANIA SLEEK NEW LED TUBELIGHT 36 W, LHLDCNVENL8Z018, </t>
    </r>
    <r>
      <rPr>
        <b/>
        <sz val="10"/>
        <color indexed="8"/>
        <rFont val="Verdana"/>
        <family val="2"/>
      </rPr>
      <t xml:space="preserve">PHILIPS/WIPRO MAKE. </t>
    </r>
  </si>
  <si>
    <t>BLANK B.O.Q OF ELECTRICAL WORK FOR INDIAN BANK AT   Pachderwa kalan BRANCH</t>
  </si>
  <si>
    <t>Additional copper piping for instalation of split 1.0/ 1.5/ 2.0 TON Ac's  at far end with wiring &amp; drain pipe.</t>
  </si>
</sst>
</file>

<file path=xl/styles.xml><?xml version="1.0" encoding="utf-8"?>
<styleSheet xmlns="http://schemas.openxmlformats.org/spreadsheetml/2006/main">
  <numFmts count="5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 #,##0.00_);_(* \(#,##0.00\);_(* \-??_);_(@_)"/>
    <numFmt numFmtId="174" formatCode="_ * #,##0.00_ ;_ * \-#,##0.00_ ;_ * \-??_ ;_ @_ "/>
    <numFmt numFmtId="175" formatCode="_-* #,##0.00&quot; €&quot;_-;\-* #,##0.00&quot; €&quot;_-;_-* \-??&quot; €&quot;_-;_-@_-"/>
    <numFmt numFmtId="176" formatCode="_([$€]* #,##0.00_);_([$€]* \(#,##0.00\);_([$€]* \-??_);_(@_)"/>
    <numFmt numFmtId="177" formatCode="&quot;£&quot;#,##0;\-&quot;£&quot;#,##0"/>
    <numFmt numFmtId="178" formatCode="&quot;£&quot;#,##0;[Red]\-&quot;£&quot;#,##0"/>
    <numFmt numFmtId="179" formatCode="&quot;£&quot;#,##0.00;\-&quot;£&quot;#,##0.00"/>
    <numFmt numFmtId="180" formatCode="&quot;£&quot;#,##0.00;[Red]\-&quot;£&quot;#,##0.00"/>
    <numFmt numFmtId="181" formatCode="_-&quot;£&quot;* #,##0_-;\-&quot;£&quot;* #,##0_-;_-&quot;£&quot;* &quot;-&quot;_-;_-@_-"/>
    <numFmt numFmtId="182" formatCode="_-* #,##0_-;\-* #,##0_-;_-* &quot;-&quot;_-;_-@_-"/>
    <numFmt numFmtId="183" formatCode="_-&quot;£&quot;* #,##0.00_-;\-&quot;£&quot;* #,##0.00_-;_-&quot;£&quot;* &quot;-&quot;??_-;_-@_-"/>
    <numFmt numFmtId="184" formatCode="_-* #,##0.00_-;\-* #,##0.00_-;_-* &quot;-&quot;??_-;_-@_-"/>
    <numFmt numFmtId="185" formatCode="&quot;Rs.&quot;\ #,##0;&quot;Rs.&quot;\ \-#,##0"/>
    <numFmt numFmtId="186" formatCode="&quot;Rs.&quot;\ #,##0;[Red]&quot;Rs.&quot;\ \-#,##0"/>
    <numFmt numFmtId="187" formatCode="&quot;Rs.&quot;\ #,##0.00;&quot;Rs.&quot;\ \-#,##0.00"/>
    <numFmt numFmtId="188" formatCode="&quot;Rs.&quot;\ #,##0.00;[Red]&quot;Rs.&quot;\ \-#,##0.00"/>
    <numFmt numFmtId="189" formatCode="_ &quot;Rs.&quot;\ * #,##0_ ;_ &quot;Rs.&quot;\ * \-#,##0_ ;_ &quot;Rs.&quot;\ * &quot;-&quot;_ ;_ @_ "/>
    <numFmt numFmtId="190" formatCode="_ &quot;Rs.&quot;\ * #,##0.00_ ;_ &quot;Rs.&quot;\ * \-#,##0.00_ ;_ &quot;Rs.&quot;\ * &quot;-&quot;??_ ;_ @_ "/>
    <numFmt numFmtId="191" formatCode="&quot;Yes&quot;;&quot;Yes&quot;;&quot;No&quot;"/>
    <numFmt numFmtId="192" formatCode="&quot;True&quot;;&quot;True&quot;;&quot;False&quot;"/>
    <numFmt numFmtId="193" formatCode="&quot;On&quot;;&quot;On&quot;;&quot;Off&quot;"/>
    <numFmt numFmtId="194" formatCode="[$€-2]\ #,##0.00_);[Red]\([$€-2]\ #,##0.00\)"/>
    <numFmt numFmtId="195" formatCode="#,##0.0"/>
    <numFmt numFmtId="196" formatCode="yyyy"/>
    <numFmt numFmtId="197" formatCode="General_)"/>
    <numFmt numFmtId="198" formatCode="0.000"/>
    <numFmt numFmtId="199" formatCode="#,##0.0_);\(#,##0.0\)"/>
    <numFmt numFmtId="200" formatCode="#,##0.000_);\(#,##0.000\)"/>
    <numFmt numFmtId="201" formatCode="\(0.00%"/>
    <numFmt numFmtId="202" formatCode="_-* #,##0.00\ _$_-;\-* #,##0.00\ _$_-;_-* &quot;-&quot;??\ _$_-;_-@_-"/>
    <numFmt numFmtId="203" formatCode="\U\S\$#,##0.00;\(\U\S\$#,##0.00\)"/>
    <numFmt numFmtId="204" formatCode="0.00_)"/>
    <numFmt numFmtId="205" formatCode="#,##0.000"/>
    <numFmt numFmtId="206" formatCode="\+0.00%\+"/>
    <numFmt numFmtId="207" formatCode="0.00%\)"/>
    <numFmt numFmtId="208" formatCode="_(* #,##0_);_(* \(#,##0\);_(* &quot;-&quot;??_);_(@_)"/>
    <numFmt numFmtId="209" formatCode="_(* #,##0.0_);_(* \(#,##0.0\);_(* &quot;-&quot;??_);_(@_)"/>
    <numFmt numFmtId="210" formatCode="#,##0.00\ ;&quot; (&quot;#,##0.00\);&quot; -&quot;#\ ;@\ "/>
  </numFmts>
  <fonts count="80">
    <font>
      <sz val="11"/>
      <color theme="1"/>
      <name val="Calibri"/>
      <family val="2"/>
    </font>
    <font>
      <sz val="11"/>
      <color indexed="8"/>
      <name val="Calibri"/>
      <family val="2"/>
    </font>
    <font>
      <sz val="10"/>
      <name val="Arial"/>
      <family val="2"/>
    </font>
    <font>
      <sz val="10"/>
      <name val="Helv"/>
      <family val="0"/>
    </font>
    <font>
      <b/>
      <sz val="10"/>
      <name val="Cambria"/>
      <family val="1"/>
    </font>
    <font>
      <sz val="10"/>
      <color indexed="8"/>
      <name val="Cambria"/>
      <family val="1"/>
    </font>
    <font>
      <sz val="10"/>
      <name val="Cambria"/>
      <family val="1"/>
    </font>
    <font>
      <b/>
      <sz val="10"/>
      <color indexed="8"/>
      <name val="Cambria"/>
      <family val="1"/>
    </font>
    <font>
      <b/>
      <u val="single"/>
      <sz val="10"/>
      <name val="Cambria"/>
      <family val="1"/>
    </font>
    <font>
      <sz val="11"/>
      <color indexed="8"/>
      <name val="Cambria"/>
      <family val="1"/>
    </font>
    <font>
      <sz val="9"/>
      <name val="Cambria"/>
      <family val="1"/>
    </font>
    <font>
      <b/>
      <sz val="9"/>
      <name val="Cambria"/>
      <family val="1"/>
    </font>
    <font>
      <b/>
      <sz val="11"/>
      <color indexed="8"/>
      <name val="Cambria"/>
      <family val="1"/>
    </font>
    <font>
      <b/>
      <sz val="10"/>
      <name val="Verdana"/>
      <family val="2"/>
    </font>
    <font>
      <sz val="10"/>
      <name val="Verdana"/>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2"/>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name val="ＭＳ Ｐゴシック"/>
      <family val="3"/>
    </font>
    <font>
      <b/>
      <sz val="11"/>
      <name val="Cambria"/>
      <family val="1"/>
    </font>
    <font>
      <sz val="11"/>
      <name val="Cambria"/>
      <family val="1"/>
    </font>
    <font>
      <sz val="10"/>
      <color indexed="8"/>
      <name val="Verdana"/>
      <family val="2"/>
    </font>
    <font>
      <b/>
      <sz val="10"/>
      <color indexed="8"/>
      <name val="Verdana"/>
      <family val="2"/>
    </font>
    <font>
      <b/>
      <u val="single"/>
      <sz val="10"/>
      <color indexed="8"/>
      <name val="Verdana"/>
      <family val="2"/>
    </font>
    <font>
      <b/>
      <sz val="12"/>
      <color indexed="8"/>
      <name val="Times New Roman"/>
      <family val="1"/>
    </font>
    <font>
      <sz val="12"/>
      <color indexed="8"/>
      <name val="Times New Roman"/>
      <family val="1"/>
    </font>
    <font>
      <sz val="8"/>
      <name val="Calibri"/>
      <family val="2"/>
    </font>
    <font>
      <sz val="9"/>
      <name val="Times New Roman"/>
      <family val="1"/>
    </font>
    <font>
      <sz val="10"/>
      <name val="Courier"/>
      <family val="3"/>
    </font>
    <font>
      <sz val="10"/>
      <color indexed="8"/>
      <name val="Arial"/>
      <family val="2"/>
    </font>
    <font>
      <u val="single"/>
      <sz val="10"/>
      <color indexed="36"/>
      <name val="Arial"/>
      <family val="2"/>
    </font>
    <font>
      <sz val="8"/>
      <name val="Arial"/>
      <family val="2"/>
    </font>
    <font>
      <b/>
      <sz val="12"/>
      <name val="Arial"/>
      <family val="2"/>
    </font>
    <font>
      <u val="single"/>
      <sz val="10"/>
      <color indexed="12"/>
      <name val="Arial"/>
      <family val="2"/>
    </font>
    <font>
      <b/>
      <i/>
      <sz val="16"/>
      <name val="Helv"/>
      <family val="0"/>
    </font>
    <font>
      <sz val="10"/>
      <name val="Times New Roman"/>
      <family val="1"/>
    </font>
    <font>
      <sz val="9"/>
      <name val="Arial"/>
      <family val="2"/>
    </font>
    <font>
      <sz val="10"/>
      <name val="Geneva"/>
      <family val="0"/>
    </font>
    <font>
      <b/>
      <sz val="10"/>
      <name val="Times New Roman"/>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sz val="10"/>
      <color indexed="8"/>
      <name val="Times New Roman"/>
      <family val="1"/>
    </font>
    <font>
      <b/>
      <sz val="18"/>
      <color indexed="56"/>
      <name val="Cambria"/>
      <family val="2"/>
    </font>
    <font>
      <sz val="11"/>
      <color indexed="10"/>
      <name val="Calibri"/>
      <family val="2"/>
    </font>
    <font>
      <b/>
      <sz val="11"/>
      <color indexed="16"/>
      <name val="Tahoma"/>
      <family val="0"/>
    </font>
    <font>
      <sz val="11"/>
      <color indexed="16"/>
      <name val="Tahoma"/>
      <family val="0"/>
    </font>
    <font>
      <b/>
      <sz val="10"/>
      <color indexed="8"/>
      <name val="Times New Roman"/>
      <family val="0"/>
    </font>
    <font>
      <b/>
      <sz val="10"/>
      <color indexed="16"/>
      <name val="Times New Roman"/>
      <family val="0"/>
    </font>
    <font>
      <sz val="11"/>
      <color indexed="16"/>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64">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29"/>
        <bgColor indexed="64"/>
      </patternFill>
    </fill>
    <fill>
      <patternFill patternType="solid">
        <fgColor indexed="46"/>
        <bgColor indexed="64"/>
      </patternFill>
    </fill>
    <fill>
      <patternFill patternType="solid">
        <fgColor theme="8" tint="0.7999799847602844"/>
        <bgColor indexed="64"/>
      </patternFill>
    </fill>
    <fill>
      <patternFill patternType="solid">
        <fgColor indexed="9"/>
        <bgColor indexed="64"/>
      </patternFill>
    </fill>
    <fill>
      <patternFill patternType="solid">
        <fgColor theme="9" tint="0.7999799847602844"/>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44"/>
        <bgColor indexed="64"/>
      </patternFill>
    </fill>
    <fill>
      <patternFill patternType="solid">
        <fgColor indexed="11"/>
        <bgColor indexed="64"/>
      </patternFill>
    </fill>
    <fill>
      <patternFill patternType="solid">
        <fgColor theme="7"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53"/>
        <bgColor indexed="64"/>
      </patternFill>
    </fill>
    <fill>
      <patternFill patternType="solid">
        <fgColor theme="5"/>
        <bgColor indexed="64"/>
      </patternFill>
    </fill>
    <fill>
      <patternFill patternType="solid">
        <fgColor theme="6"/>
        <bgColor indexed="64"/>
      </patternFill>
    </fill>
    <fill>
      <patternFill patternType="solid">
        <fgColor indexed="60"/>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50">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color indexed="63"/>
      </left>
      <right>
        <color indexed="63"/>
      </right>
      <top style="double"/>
      <bottom style="double"/>
    </border>
    <border>
      <left/>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right/>
      <top/>
      <bottom style="thick">
        <color indexed="53"/>
      </bottom>
    </border>
    <border>
      <left>
        <color indexed="63"/>
      </left>
      <right>
        <color indexed="63"/>
      </right>
      <top>
        <color indexed="63"/>
      </top>
      <bottom style="thick">
        <color theme="4" tint="0.49998000264167786"/>
      </bottom>
    </border>
    <border>
      <left/>
      <right/>
      <top/>
      <bottom style="thick">
        <color indexed="29"/>
      </bottom>
    </border>
    <border>
      <left>
        <color indexed="63"/>
      </left>
      <right>
        <color indexed="63"/>
      </right>
      <top>
        <color indexed="63"/>
      </top>
      <bottom style="medium">
        <color theme="4" tint="0.39998000860214233"/>
      </bottom>
    </border>
    <border>
      <left/>
      <right/>
      <top/>
      <bottom style="medium">
        <color indexed="29"/>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medium"/>
      <right style="thin"/>
      <top style="thin"/>
      <bottom style="thin"/>
    </border>
    <border>
      <left style="thin"/>
      <right style="medium"/>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border>
    <border>
      <left/>
      <right style="medium"/>
      <top/>
      <bottom/>
    </border>
    <border>
      <left style="medium"/>
      <right/>
      <top style="thin"/>
      <bottom style="thin"/>
    </border>
    <border>
      <left style="thin"/>
      <right style="medium"/>
      <top style="medium"/>
      <bottom style="thin"/>
    </border>
    <border>
      <left style="medium"/>
      <right/>
      <top/>
      <bottom style="thin"/>
    </border>
    <border>
      <left/>
      <right/>
      <top/>
      <bottom style="thin"/>
    </border>
    <border>
      <left/>
      <right style="thin"/>
      <top/>
      <bottom style="thin"/>
    </border>
    <border>
      <left style="thin"/>
      <right style="medium"/>
      <top/>
      <bottom style="thin"/>
    </border>
    <border>
      <left style="thin"/>
      <right style="thin"/>
      <top/>
      <bottom style="thin"/>
    </border>
    <border>
      <left style="thin"/>
      <right style="thin"/>
      <top style="thin"/>
      <bottom>
        <color indexed="63"/>
      </bottom>
    </border>
    <border>
      <left style="medium"/>
      <right style="thin"/>
      <top>
        <color indexed="63"/>
      </top>
      <bottom style="thin"/>
    </border>
    <border>
      <left style="medium"/>
      <right style="thin"/>
      <top style="medium"/>
      <bottom style="medium"/>
    </border>
    <border>
      <left style="thin"/>
      <right style="thin"/>
      <top style="medium"/>
      <bottom style="medium"/>
    </border>
    <border>
      <left style="medium"/>
      <right style="thin"/>
      <top style="thin"/>
      <bottom>
        <color indexed="63"/>
      </bottom>
    </border>
    <border>
      <left style="thin"/>
      <right style="thin"/>
      <top>
        <color indexed="63"/>
      </top>
      <bottom/>
    </border>
    <border>
      <left style="thin"/>
      <right style="medium"/>
      <top style="medium"/>
      <bottom style="medium"/>
    </border>
    <border>
      <left style="thin"/>
      <right>
        <color indexed="63"/>
      </right>
      <top style="medium"/>
      <bottom style="thin"/>
    </border>
    <border>
      <left/>
      <right/>
      <top style="medium"/>
      <bottom style="thin"/>
    </border>
    <border>
      <left/>
      <right style="thin"/>
      <top style="thin"/>
      <bottom style="thin"/>
    </border>
    <border>
      <left style="medium"/>
      <right style="thin"/>
      <top style="medium"/>
      <bottom style="thin"/>
    </border>
    <border>
      <left style="thin"/>
      <right style="thin"/>
      <top style="medium"/>
      <bottom style="thin"/>
    </border>
    <border>
      <left/>
      <right style="medium"/>
      <top style="thin"/>
      <bottom style="thin"/>
    </border>
  </borders>
  <cellStyleXfs count="23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171" fontId="2" fillId="0" borderId="0" applyFont="0" applyFill="0" applyBorder="0" applyAlignment="0" applyProtection="0"/>
    <xf numFmtId="0" fontId="3" fillId="0" borderId="0">
      <alignment/>
      <protection/>
    </xf>
    <xf numFmtId="0" fontId="2"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 fillId="0" borderId="0">
      <alignment/>
      <protection/>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2" borderId="0" applyNumberFormat="0" applyBorder="0" applyAlignment="0" applyProtection="0"/>
    <xf numFmtId="0" fontId="0"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62" fillId="28"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62" fillId="2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62" fillId="20"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62" fillId="30"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62" fillId="3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62" fillId="32"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33" borderId="0" applyNumberFormat="0" applyBorder="0" applyAlignment="0" applyProtection="0"/>
    <xf numFmtId="0" fontId="15" fillId="7" borderId="0" applyNumberFormat="0" applyBorder="0" applyAlignment="0" applyProtection="0"/>
    <xf numFmtId="0" fontId="15" fillId="26"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62" fillId="37"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62" fillId="39"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62" fillId="40"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62" fillId="42"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62" fillId="43"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62" fillId="44"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8" borderId="0" applyNumberFormat="0" applyBorder="0" applyAlignment="0" applyProtection="0"/>
    <xf numFmtId="0" fontId="16" fillId="25" borderId="1" applyNumberFormat="0" applyAlignment="0" applyProtection="0"/>
    <xf numFmtId="0" fontId="63" fillId="4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8" fillId="25" borderId="2" applyNumberFormat="0" applyAlignment="0" applyProtection="0"/>
    <xf numFmtId="196" fontId="2" fillId="0" borderId="0" applyFill="0" applyBorder="0" applyAlignment="0">
      <protection/>
    </xf>
    <xf numFmtId="197" fontId="37" fillId="0" borderId="0" applyFill="0" applyBorder="0" applyAlignment="0">
      <protection/>
    </xf>
    <xf numFmtId="198" fontId="37" fillId="0" borderId="0" applyFill="0" applyBorder="0" applyAlignment="0">
      <protection/>
    </xf>
    <xf numFmtId="199" fontId="38" fillId="0" borderId="0" applyFill="0" applyBorder="0" applyAlignment="0">
      <protection/>
    </xf>
    <xf numFmtId="200" fontId="38" fillId="0" borderId="0" applyFill="0" applyBorder="0" applyAlignment="0">
      <protection/>
    </xf>
    <xf numFmtId="196" fontId="2" fillId="0" borderId="0" applyFill="0" applyBorder="0" applyAlignment="0">
      <protection/>
    </xf>
    <xf numFmtId="201" fontId="2" fillId="0" borderId="0" applyFill="0" applyBorder="0" applyAlignment="0">
      <protection/>
    </xf>
    <xf numFmtId="197" fontId="37" fillId="0" borderId="0" applyFill="0" applyBorder="0" applyAlignment="0">
      <protection/>
    </xf>
    <xf numFmtId="0" fontId="64" fillId="50" borderId="3"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65" fillId="51" borderId="4"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96"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1"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2"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4" fontId="2" fillId="0" borderId="0" applyFill="0" applyBorder="0" applyAlignment="0" applyProtection="0"/>
    <xf numFmtId="171"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4"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1" fontId="2" fillId="0" borderId="0" applyFont="0" applyFill="0" applyBorder="0" applyAlignment="0" applyProtection="0"/>
    <xf numFmtId="0"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1" fontId="2" fillId="0" borderId="0" applyFont="0" applyFill="0" applyBorder="0" applyAlignment="0" applyProtection="0"/>
    <xf numFmtId="173" fontId="2" fillId="0" borderId="0" applyFill="0" applyBorder="0" applyAlignment="0" applyProtection="0"/>
    <xf numFmtId="171" fontId="2" fillId="0" borderId="0" applyFont="0" applyFill="0" applyBorder="0" applyAlignment="0" applyProtection="0"/>
    <xf numFmtId="0" fontId="2" fillId="0" borderId="0" applyFill="0" applyBorder="0" applyAlignment="0" applyProtection="0"/>
    <xf numFmtId="173" fontId="2" fillId="0" borderId="0" applyFill="0" applyBorder="0" applyAlignment="0" applyProtection="0"/>
    <xf numFmtId="171"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1" fontId="2" fillId="0" borderId="0" applyFont="0" applyFill="0" applyBorder="0" applyAlignment="0" applyProtection="0"/>
    <xf numFmtId="3" fontId="2" fillId="0" borderId="0">
      <alignment/>
      <protection/>
    </xf>
    <xf numFmtId="170" fontId="1" fillId="0" borderId="0" applyFont="0" applyFill="0" applyBorder="0" applyAlignment="0" applyProtection="0"/>
    <xf numFmtId="168" fontId="1" fillId="0" borderId="0" applyFont="0" applyFill="0" applyBorder="0" applyAlignment="0" applyProtection="0"/>
    <xf numFmtId="197" fontId="37" fillId="0" borderId="0" applyFont="0" applyFill="0" applyBorder="0" applyAlignment="0" applyProtection="0"/>
    <xf numFmtId="170" fontId="2" fillId="0" borderId="0" applyFont="0" applyFill="0" applyBorder="0" applyAlignment="0" applyProtection="0"/>
    <xf numFmtId="0" fontId="20" fillId="0" borderId="0">
      <alignment/>
      <protection/>
    </xf>
    <xf numFmtId="0" fontId="20" fillId="0" borderId="6">
      <alignment/>
      <protection/>
    </xf>
    <xf numFmtId="14" fontId="39" fillId="0" borderId="0" applyFill="0" applyBorder="0" applyAlignment="0">
      <protection/>
    </xf>
    <xf numFmtId="203" fontId="2" fillId="0" borderId="7">
      <alignment vertical="center"/>
      <protection/>
    </xf>
    <xf numFmtId="0" fontId="21" fillId="12" borderId="2" applyNumberFormat="0" applyAlignment="0" applyProtection="0"/>
    <xf numFmtId="196" fontId="2" fillId="0" borderId="0" applyFill="0" applyBorder="0" applyAlignment="0">
      <protection/>
    </xf>
    <xf numFmtId="197" fontId="37" fillId="0" borderId="0" applyFill="0" applyBorder="0" applyAlignment="0">
      <protection/>
    </xf>
    <xf numFmtId="196" fontId="2" fillId="0" borderId="0" applyFill="0" applyBorder="0" applyAlignment="0">
      <protection/>
    </xf>
    <xf numFmtId="201" fontId="2" fillId="0" borderId="0" applyFill="0" applyBorder="0" applyAlignment="0">
      <protection/>
    </xf>
    <xf numFmtId="197" fontId="37" fillId="0" borderId="0" applyFill="0" applyBorder="0" applyAlignment="0">
      <protection/>
    </xf>
    <xf numFmtId="0" fontId="22" fillId="0" borderId="8" applyNumberFormat="0" applyFill="0" applyAlignment="0" applyProtection="0"/>
    <xf numFmtId="0" fontId="23" fillId="0" borderId="0" applyNumberFormat="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6"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0" fontId="2" fillId="0" borderId="0">
      <alignment/>
      <protection/>
    </xf>
    <xf numFmtId="0" fontId="6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0" fillId="0" borderId="0" applyNumberFormat="0" applyFill="0" applyBorder="0" applyAlignment="0" applyProtection="0"/>
    <xf numFmtId="0" fontId="67" fillId="5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38" fontId="41" fillId="54" borderId="0" applyNumberFormat="0" applyBorder="0" applyAlignment="0" applyProtection="0"/>
    <xf numFmtId="0" fontId="24" fillId="14" borderId="0" applyNumberFormat="0" applyBorder="0" applyAlignment="0" applyProtection="0"/>
    <xf numFmtId="0" fontId="42" fillId="0" borderId="9" applyNumberFormat="0" applyAlignment="0" applyProtection="0"/>
    <xf numFmtId="0" fontId="42" fillId="0" borderId="10">
      <alignment horizontal="left" vertical="center"/>
      <protection/>
    </xf>
    <xf numFmtId="0" fontId="68" fillId="0" borderId="11"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69" fillId="0" borderId="13"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70" fillId="0" borderId="15"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3" fillId="0" borderId="0" applyNumberFormat="0" applyFill="0" applyBorder="0" applyAlignment="0" applyProtection="0"/>
    <xf numFmtId="0" fontId="71" fillId="55" borderId="3" applyNumberFormat="0" applyAlignment="0" applyProtection="0"/>
    <xf numFmtId="10" fontId="41" fillId="56" borderId="17" applyNumberFormat="0" applyBorder="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 fillId="0" borderId="0">
      <alignment/>
      <protection/>
    </xf>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 fillId="0" borderId="0">
      <alignment/>
      <protection/>
    </xf>
    <xf numFmtId="0" fontId="21" fillId="57" borderId="2"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96" fontId="2" fillId="0" borderId="0" applyFill="0" applyBorder="0" applyAlignment="0">
      <protection/>
    </xf>
    <xf numFmtId="197" fontId="37" fillId="0" borderId="0" applyFill="0" applyBorder="0" applyAlignment="0">
      <protection/>
    </xf>
    <xf numFmtId="196" fontId="2" fillId="0" borderId="0" applyFill="0" applyBorder="0" applyAlignment="0">
      <protection/>
    </xf>
    <xf numFmtId="201" fontId="2" fillId="0" borderId="0" applyFill="0" applyBorder="0" applyAlignment="0">
      <protection/>
    </xf>
    <xf numFmtId="197" fontId="37" fillId="0" borderId="0" applyFill="0" applyBorder="0" applyAlignment="0">
      <protection/>
    </xf>
    <xf numFmtId="0" fontId="72" fillId="0" borderId="18" applyNumberFormat="0" applyFill="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3" fillId="58"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204" fontId="44" fillId="0" borderId="0">
      <alignment/>
      <protection/>
    </xf>
    <xf numFmtId="0" fontId="2" fillId="0" borderId="0">
      <alignment/>
      <protection/>
    </xf>
    <xf numFmtId="49" fontId="2" fillId="0" borderId="0">
      <alignment/>
      <protection/>
    </xf>
    <xf numFmtId="49" fontId="2" fillId="0" borderId="0">
      <alignment/>
      <protection/>
    </xf>
    <xf numFmtId="49" fontId="2" fillId="0" borderId="0">
      <alignment/>
      <protection/>
    </xf>
    <xf numFmtId="49"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5" fillId="0" borderId="0">
      <alignment/>
      <protection/>
    </xf>
    <xf numFmtId="0" fontId="7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9" fontId="2" fillId="0" borderId="0">
      <alignment/>
      <protection/>
    </xf>
    <xf numFmtId="0" fontId="2" fillId="0" borderId="0">
      <alignment/>
      <protection/>
    </xf>
    <xf numFmtId="49" fontId="2" fillId="0" borderId="0">
      <alignment/>
      <protection/>
    </xf>
    <xf numFmtId="0" fontId="2" fillId="0" borderId="0">
      <alignment/>
      <protection/>
    </xf>
    <xf numFmtId="0" fontId="2" fillId="0" borderId="0">
      <alignment/>
      <protection/>
    </xf>
    <xf numFmtId="49"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9" fontId="2" fillId="0" borderId="0">
      <alignment/>
      <protection/>
    </xf>
    <xf numFmtId="49" fontId="2" fillId="0" borderId="0">
      <alignment/>
      <protection/>
    </xf>
    <xf numFmtId="0" fontId="3" fillId="0" borderId="0">
      <alignment/>
      <protection/>
    </xf>
    <xf numFmtId="0" fontId="1" fillId="0" borderId="0">
      <alignment/>
      <protection/>
    </xf>
    <xf numFmtId="0" fontId="1" fillId="59" borderId="19"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6" fillId="50" borderId="20"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5" fillId="60" borderId="0">
      <alignment/>
      <protection/>
    </xf>
    <xf numFmtId="9" fontId="1" fillId="0" borderId="0" applyFont="0" applyFill="0" applyBorder="0" applyAlignment="0" applyProtection="0"/>
    <xf numFmtId="200" fontId="38" fillId="0" borderId="0" applyFont="0" applyFill="0" applyBorder="0" applyAlignment="0" applyProtection="0"/>
    <xf numFmtId="205" fontId="2" fillId="0" borderId="0" applyFont="0" applyFill="0" applyBorder="0" applyAlignment="0" applyProtection="0"/>
    <xf numFmtId="10" fontId="2" fillId="0" borderId="0" applyFont="0" applyFill="0" applyBorder="0" applyAlignment="0" applyProtection="0"/>
    <xf numFmtId="0" fontId="2" fillId="0" borderId="0">
      <alignment/>
      <protection/>
    </xf>
    <xf numFmtId="0" fontId="2" fillId="0" borderId="0">
      <alignment/>
      <protection/>
    </xf>
    <xf numFmtId="196" fontId="2" fillId="0" borderId="0" applyFill="0" applyBorder="0" applyAlignment="0">
      <protection/>
    </xf>
    <xf numFmtId="197" fontId="37" fillId="0" borderId="0" applyFill="0" applyBorder="0" applyAlignment="0">
      <protection/>
    </xf>
    <xf numFmtId="196" fontId="2" fillId="0" borderId="0" applyFill="0" applyBorder="0" applyAlignment="0">
      <protection/>
    </xf>
    <xf numFmtId="201" fontId="2" fillId="0" borderId="0" applyFill="0" applyBorder="0" applyAlignment="0">
      <protection/>
    </xf>
    <xf numFmtId="197" fontId="37" fillId="0" borderId="0" applyFill="0" applyBorder="0" applyAlignment="0">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6" fillId="61" borderId="6" applyNumberFormat="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7" fillId="0" borderId="0">
      <alignment/>
      <protection/>
    </xf>
    <xf numFmtId="0" fontId="2" fillId="0" borderId="0">
      <alignment/>
      <protection/>
    </xf>
    <xf numFmtId="0" fontId="2" fillId="0" borderId="0">
      <alignment/>
      <protection/>
    </xf>
    <xf numFmtId="49" fontId="39" fillId="0" borderId="0" applyFill="0" applyBorder="0" applyAlignment="0">
      <protection/>
    </xf>
    <xf numFmtId="206" fontId="2" fillId="0" borderId="0" applyFill="0" applyBorder="0" applyAlignment="0">
      <protection/>
    </xf>
    <xf numFmtId="207" fontId="2" fillId="0" borderId="0" applyFill="0" applyBorder="0" applyAlignment="0">
      <protection/>
    </xf>
    <xf numFmtId="0" fontId="77"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8" fillId="0" borderId="21" applyNumberFormat="0" applyFill="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9"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8" fillId="0" borderId="0">
      <alignment/>
      <protection/>
    </xf>
  </cellStyleXfs>
  <cellXfs count="310">
    <xf numFmtId="0" fontId="0" fillId="0" borderId="0" xfId="0" applyFont="1" applyAlignment="1">
      <alignment/>
    </xf>
    <xf numFmtId="0" fontId="6" fillId="0" borderId="22" xfId="0" applyFont="1" applyFill="1" applyBorder="1" applyAlignment="1">
      <alignment horizontal="center"/>
    </xf>
    <xf numFmtId="0" fontId="6" fillId="0" borderId="17" xfId="0" applyFont="1" applyFill="1" applyBorder="1" applyAlignment="1">
      <alignment horizontal="center" vertical="center"/>
    </xf>
    <xf numFmtId="0" fontId="6" fillId="0" borderId="23" xfId="0" applyFont="1" applyFill="1" applyBorder="1" applyAlignment="1">
      <alignment horizontal="center" vertical="center"/>
    </xf>
    <xf numFmtId="0" fontId="5" fillId="0" borderId="17" xfId="0" applyFont="1" applyFill="1" applyBorder="1" applyAlignment="1">
      <alignment horizontal="center" vertical="center"/>
    </xf>
    <xf numFmtId="0" fontId="6" fillId="0" borderId="17" xfId="0" applyFont="1" applyFill="1" applyBorder="1" applyAlignment="1">
      <alignment/>
    </xf>
    <xf numFmtId="0" fontId="6" fillId="0" borderId="24" xfId="0" applyFont="1" applyFill="1" applyBorder="1" applyAlignment="1">
      <alignment horizontal="center" vertical="center"/>
    </xf>
    <xf numFmtId="0" fontId="6" fillId="0" borderId="17" xfId="0" applyFont="1" applyFill="1" applyBorder="1" applyAlignment="1">
      <alignment horizontal="center" vertical="center" wrapText="1"/>
    </xf>
    <xf numFmtId="0" fontId="4" fillId="0" borderId="17" xfId="0" applyFont="1" applyFill="1" applyBorder="1" applyAlignment="1">
      <alignment wrapText="1"/>
    </xf>
    <xf numFmtId="0" fontId="6" fillId="0" borderId="17" xfId="0" applyFont="1" applyFill="1" applyBorder="1" applyAlignment="1">
      <alignment wrapText="1"/>
    </xf>
    <xf numFmtId="0" fontId="6" fillId="0" borderId="24" xfId="0" applyFont="1" applyFill="1" applyBorder="1" applyAlignment="1">
      <alignment horizontal="center" vertical="center" wrapText="1"/>
    </xf>
    <xf numFmtId="0" fontId="4" fillId="0" borderId="17" xfId="0" applyFont="1" applyFill="1" applyBorder="1" applyAlignment="1">
      <alignment horizontal="center"/>
    </xf>
    <xf numFmtId="0" fontId="6" fillId="0" borderId="17" xfId="0" applyFont="1" applyFill="1" applyBorder="1" applyAlignment="1">
      <alignment horizontal="center" wrapText="1"/>
    </xf>
    <xf numFmtId="0" fontId="5" fillId="0" borderId="17" xfId="0" applyFont="1" applyFill="1" applyBorder="1" applyAlignment="1">
      <alignment horizontal="center"/>
    </xf>
    <xf numFmtId="0" fontId="5" fillId="0" borderId="0" xfId="0" applyFont="1" applyBorder="1" applyAlignment="1">
      <alignment/>
    </xf>
    <xf numFmtId="0" fontId="5" fillId="0" borderId="22" xfId="0" applyFont="1" applyBorder="1" applyAlignment="1">
      <alignment horizontal="center" vertical="center"/>
    </xf>
    <xf numFmtId="0" fontId="7" fillId="0" borderId="17" xfId="0" applyFont="1" applyBorder="1" applyAlignment="1">
      <alignment horizontal="center"/>
    </xf>
    <xf numFmtId="0" fontId="5" fillId="0" borderId="17" xfId="0" applyFont="1" applyBorder="1" applyAlignment="1">
      <alignment horizontal="center"/>
    </xf>
    <xf numFmtId="2" fontId="5" fillId="0" borderId="23" xfId="0" applyNumberFormat="1" applyFont="1" applyBorder="1" applyAlignment="1">
      <alignment horizontal="center"/>
    </xf>
    <xf numFmtId="0" fontId="5" fillId="0" borderId="22" xfId="0" applyFont="1" applyBorder="1" applyAlignment="1">
      <alignment horizontal="center" vertical="center"/>
    </xf>
    <xf numFmtId="2" fontId="5" fillId="0" borderId="17" xfId="0" applyNumberFormat="1" applyFont="1" applyBorder="1" applyAlignment="1">
      <alignment horizontal="center"/>
    </xf>
    <xf numFmtId="0" fontId="5" fillId="0" borderId="17" xfId="1874" applyFont="1" applyFill="1" applyBorder="1" applyAlignment="1">
      <alignment horizontal="center"/>
      <protection/>
    </xf>
    <xf numFmtId="0" fontId="7" fillId="0" borderId="17" xfId="0" applyFont="1" applyFill="1" applyBorder="1" applyAlignment="1">
      <alignment horizontal="center"/>
    </xf>
    <xf numFmtId="0" fontId="7" fillId="0" borderId="22" xfId="1874" applyFont="1" applyFill="1" applyBorder="1" applyAlignment="1">
      <alignment horizontal="center" vertical="center"/>
      <protection/>
    </xf>
    <xf numFmtId="0" fontId="6" fillId="0" borderId="17" xfId="0" applyFont="1" applyFill="1" applyBorder="1" applyAlignment="1">
      <alignment horizontal="left" vertical="top" wrapText="1"/>
    </xf>
    <xf numFmtId="0" fontId="6" fillId="0" borderId="17" xfId="0" applyFont="1" applyFill="1" applyBorder="1" applyAlignment="1">
      <alignment vertical="center"/>
    </xf>
    <xf numFmtId="0" fontId="6" fillId="0" borderId="17" xfId="0" applyFont="1" applyFill="1" applyBorder="1" applyAlignment="1">
      <alignment horizontal="left" wrapText="1"/>
    </xf>
    <xf numFmtId="0" fontId="6" fillId="0" borderId="17" xfId="0" applyFont="1" applyFill="1" applyBorder="1" applyAlignment="1">
      <alignment vertical="top" wrapText="1"/>
    </xf>
    <xf numFmtId="0" fontId="5" fillId="0" borderId="0" xfId="0" applyFont="1" applyAlignment="1">
      <alignment/>
    </xf>
    <xf numFmtId="0" fontId="4" fillId="0" borderId="17" xfId="0" applyFont="1" applyFill="1" applyBorder="1" applyAlignment="1">
      <alignment vertical="center"/>
    </xf>
    <xf numFmtId="0" fontId="7" fillId="0" borderId="17" xfId="0" applyFont="1" applyBorder="1" applyAlignment="1">
      <alignment wrapText="1"/>
    </xf>
    <xf numFmtId="0" fontId="7" fillId="0" borderId="17" xfId="0" applyFont="1" applyBorder="1" applyAlignment="1">
      <alignment horizontal="center" wrapText="1"/>
    </xf>
    <xf numFmtId="2" fontId="4" fillId="60" borderId="17" xfId="0" applyNumberFormat="1" applyFont="1" applyFill="1" applyBorder="1" applyAlignment="1">
      <alignment horizontal="justify" wrapText="1"/>
    </xf>
    <xf numFmtId="0" fontId="5" fillId="0" borderId="17" xfId="0" applyFont="1" applyBorder="1" applyAlignment="1">
      <alignment horizontal="center"/>
    </xf>
    <xf numFmtId="0" fontId="7" fillId="0" borderId="17" xfId="0" applyFont="1" applyBorder="1" applyAlignment="1">
      <alignment horizontal="center"/>
    </xf>
    <xf numFmtId="0" fontId="6" fillId="0" borderId="17" xfId="0" applyFont="1" applyFill="1" applyBorder="1" applyAlignment="1">
      <alignment horizontal="left" vertical="center" wrapText="1"/>
    </xf>
    <xf numFmtId="0" fontId="7" fillId="0" borderId="22" xfId="1874" applyFont="1" applyFill="1" applyBorder="1" applyAlignment="1">
      <alignment horizontal="center"/>
      <protection/>
    </xf>
    <xf numFmtId="0" fontId="6" fillId="0" borderId="23" xfId="0" applyFont="1" applyFill="1" applyBorder="1" applyAlignment="1">
      <alignment horizontal="center" vertical="center" wrapText="1"/>
    </xf>
    <xf numFmtId="0" fontId="7" fillId="0" borderId="22" xfId="0" applyFont="1" applyBorder="1" applyAlignment="1">
      <alignment horizontal="center"/>
    </xf>
    <xf numFmtId="0" fontId="7" fillId="0" borderId="23" xfId="0" applyFont="1" applyFill="1" applyBorder="1" applyAlignment="1">
      <alignment horizontal="center"/>
    </xf>
    <xf numFmtId="0" fontId="5" fillId="0" borderId="17" xfId="0" applyFont="1" applyFill="1" applyBorder="1" applyAlignment="1">
      <alignment horizontal="center"/>
    </xf>
    <xf numFmtId="0" fontId="5" fillId="0" borderId="23" xfId="0" applyFont="1" applyBorder="1" applyAlignment="1">
      <alignment horizontal="center"/>
    </xf>
    <xf numFmtId="0" fontId="5" fillId="0" borderId="23" xfId="0" applyFont="1" applyFill="1" applyBorder="1" applyAlignment="1">
      <alignment horizontal="center"/>
    </xf>
    <xf numFmtId="0" fontId="10" fillId="0" borderId="17" xfId="0" applyFont="1" applyFill="1" applyBorder="1" applyAlignment="1">
      <alignment wrapText="1"/>
    </xf>
    <xf numFmtId="0" fontId="4" fillId="60" borderId="17" xfId="0" applyFont="1" applyFill="1" applyBorder="1" applyAlignment="1">
      <alignment wrapText="1"/>
    </xf>
    <xf numFmtId="2" fontId="6" fillId="60" borderId="17" xfId="0" applyNumberFormat="1" applyFont="1" applyFill="1" applyBorder="1" applyAlignment="1">
      <alignment horizontal="justify" wrapText="1"/>
    </xf>
    <xf numFmtId="0" fontId="4" fillId="60" borderId="17" xfId="0" applyFont="1" applyFill="1" applyBorder="1" applyAlignment="1">
      <alignment horizontal="left" vertical="center" wrapText="1"/>
    </xf>
    <xf numFmtId="0" fontId="6" fillId="60" borderId="17" xfId="0" applyFont="1" applyFill="1" applyBorder="1" applyAlignment="1">
      <alignment horizontal="center" vertical="center"/>
    </xf>
    <xf numFmtId="0" fontId="6" fillId="60" borderId="23" xfId="0" applyFont="1" applyFill="1" applyBorder="1" applyAlignment="1">
      <alignment horizontal="center" vertical="center"/>
    </xf>
    <xf numFmtId="0" fontId="6" fillId="60" borderId="17" xfId="0" applyFont="1" applyFill="1" applyBorder="1" applyAlignment="1">
      <alignment wrapText="1"/>
    </xf>
    <xf numFmtId="0" fontId="6" fillId="0" borderId="17" xfId="1777" applyFont="1" applyFill="1" applyBorder="1" applyAlignment="1">
      <alignment horizontal="center"/>
      <protection/>
    </xf>
    <xf numFmtId="0" fontId="4" fillId="60" borderId="17" xfId="1777" applyFont="1" applyFill="1" applyBorder="1" applyAlignment="1">
      <alignment horizontal="left" vertical="center" wrapText="1"/>
      <protection/>
    </xf>
    <xf numFmtId="0" fontId="6" fillId="60" borderId="17" xfId="1777" applyFont="1" applyFill="1" applyBorder="1" applyAlignment="1">
      <alignment horizontal="center"/>
      <protection/>
    </xf>
    <xf numFmtId="0" fontId="6" fillId="60" borderId="17" xfId="1777" applyFont="1" applyFill="1" applyBorder="1" applyAlignment="1">
      <alignment horizontal="center" vertical="center"/>
      <protection/>
    </xf>
    <xf numFmtId="0" fontId="6" fillId="60" borderId="23"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6" fillId="0" borderId="22" xfId="0" applyFont="1" applyFill="1" applyBorder="1" applyAlignment="1">
      <alignment horizontal="center" vertical="center" wrapText="1"/>
    </xf>
    <xf numFmtId="0" fontId="7" fillId="0" borderId="17" xfId="0" applyFont="1" applyBorder="1" applyAlignment="1">
      <alignment/>
    </xf>
    <xf numFmtId="0" fontId="7" fillId="0" borderId="17" xfId="0" applyFont="1" applyFill="1" applyBorder="1" applyAlignment="1">
      <alignment/>
    </xf>
    <xf numFmtId="0" fontId="7" fillId="0" borderId="23" xfId="0" applyFont="1" applyBorder="1" applyAlignment="1">
      <alignment/>
    </xf>
    <xf numFmtId="0" fontId="5" fillId="0" borderId="17" xfId="0" applyFont="1" applyBorder="1" applyAlignment="1">
      <alignment/>
    </xf>
    <xf numFmtId="0" fontId="5" fillId="0" borderId="23" xfId="0" applyFont="1" applyBorder="1" applyAlignment="1">
      <alignment horizontal="center"/>
    </xf>
    <xf numFmtId="0" fontId="5" fillId="0" borderId="17" xfId="0" applyFont="1" applyBorder="1" applyAlignment="1">
      <alignment horizontal="justify" vertical="justify" wrapText="1"/>
    </xf>
    <xf numFmtId="0" fontId="7" fillId="0" borderId="22" xfId="0" applyFont="1" applyBorder="1" applyAlignment="1">
      <alignment horizontal="center" vertical="center"/>
    </xf>
    <xf numFmtId="2" fontId="7" fillId="0" borderId="17" xfId="0" applyNumberFormat="1" applyFont="1" applyBorder="1" applyAlignment="1">
      <alignment horizontal="center"/>
    </xf>
    <xf numFmtId="0" fontId="5" fillId="0" borderId="17" xfId="0" applyFont="1" applyBorder="1" applyAlignment="1">
      <alignment wrapText="1"/>
    </xf>
    <xf numFmtId="0" fontId="5" fillId="0" borderId="22" xfId="0" applyFont="1" applyBorder="1" applyAlignment="1">
      <alignment horizontal="center" vertical="center" wrapText="1"/>
    </xf>
    <xf numFmtId="0" fontId="7" fillId="0" borderId="22" xfId="1874" applyFont="1" applyBorder="1" applyAlignment="1">
      <alignment horizontal="center" vertical="center"/>
      <protection/>
    </xf>
    <xf numFmtId="0" fontId="5" fillId="0" borderId="17" xfId="1874" applyFont="1" applyBorder="1" applyAlignment="1">
      <alignment horizontal="justify" vertical="top" wrapText="1"/>
      <protection/>
    </xf>
    <xf numFmtId="0" fontId="6" fillId="0" borderId="17" xfId="1777" applyFont="1" applyFill="1" applyBorder="1" applyAlignment="1">
      <alignment horizontal="center" vertical="center"/>
      <protection/>
    </xf>
    <xf numFmtId="2" fontId="5" fillId="0" borderId="22" xfId="0" applyNumberFormat="1" applyFont="1" applyBorder="1" applyAlignment="1">
      <alignment horizontal="center" vertical="center"/>
    </xf>
    <xf numFmtId="0" fontId="7" fillId="0" borderId="17" xfId="0" applyFont="1" applyBorder="1" applyAlignment="1">
      <alignment/>
    </xf>
    <xf numFmtId="0" fontId="4" fillId="0" borderId="17" xfId="0" applyFont="1" applyBorder="1" applyAlignment="1">
      <alignment/>
    </xf>
    <xf numFmtId="0" fontId="4" fillId="0" borderId="17" xfId="0" applyFont="1" applyBorder="1" applyAlignment="1">
      <alignment horizontal="center"/>
    </xf>
    <xf numFmtId="2" fontId="7" fillId="0" borderId="23" xfId="0" applyNumberFormat="1" applyFont="1" applyBorder="1" applyAlignment="1">
      <alignment horizontal="center"/>
    </xf>
    <xf numFmtId="0" fontId="5" fillId="0" borderId="17" xfId="0" applyFont="1" applyBorder="1" applyAlignment="1">
      <alignment/>
    </xf>
    <xf numFmtId="2" fontId="7" fillId="0" borderId="25" xfId="0" applyNumberFormat="1" applyFont="1" applyBorder="1" applyAlignment="1">
      <alignment horizontal="center"/>
    </xf>
    <xf numFmtId="0" fontId="4" fillId="0" borderId="26" xfId="0" applyFont="1" applyBorder="1" applyAlignment="1">
      <alignment/>
    </xf>
    <xf numFmtId="0" fontId="4" fillId="0" borderId="26" xfId="0" applyFont="1" applyFill="1" applyBorder="1" applyAlignment="1">
      <alignment horizontal="center"/>
    </xf>
    <xf numFmtId="0" fontId="4" fillId="0" borderId="26" xfId="0" applyFont="1" applyBorder="1" applyAlignment="1">
      <alignment horizontal="center"/>
    </xf>
    <xf numFmtId="2" fontId="7" fillId="0" borderId="27" xfId="0" applyNumberFormat="1" applyFont="1" applyBorder="1" applyAlignment="1">
      <alignment horizontal="center" vertical="center"/>
    </xf>
    <xf numFmtId="0" fontId="5" fillId="0" borderId="28" xfId="0" applyFont="1" applyBorder="1" applyAlignment="1">
      <alignment/>
    </xf>
    <xf numFmtId="0" fontId="5" fillId="0" borderId="29" xfId="0" applyFont="1" applyBorder="1" applyAlignment="1">
      <alignment/>
    </xf>
    <xf numFmtId="0" fontId="4" fillId="0" borderId="30" xfId="0" applyFont="1" applyFill="1" applyBorder="1" applyAlignment="1">
      <alignment horizontal="center" vertical="center"/>
    </xf>
    <xf numFmtId="0" fontId="7" fillId="0" borderId="23" xfId="0" applyFont="1" applyBorder="1" applyAlignment="1">
      <alignment horizontal="center"/>
    </xf>
    <xf numFmtId="0" fontId="6" fillId="0" borderId="17" xfId="0" applyFont="1" applyFill="1" applyBorder="1" applyAlignment="1">
      <alignment horizontal="justify" vertical="justify" wrapText="1"/>
    </xf>
    <xf numFmtId="0" fontId="7" fillId="0" borderId="25" xfId="0" applyFont="1" applyBorder="1" applyAlignment="1">
      <alignment horizontal="center"/>
    </xf>
    <xf numFmtId="2" fontId="4" fillId="60" borderId="26" xfId="0" applyNumberFormat="1" applyFont="1" applyFill="1" applyBorder="1" applyAlignment="1">
      <alignment horizontal="justify" wrapText="1"/>
    </xf>
    <xf numFmtId="0" fontId="5" fillId="0" borderId="26" xfId="0" applyFont="1" applyBorder="1" applyAlignment="1">
      <alignment horizontal="center"/>
    </xf>
    <xf numFmtId="0" fontId="7" fillId="0" borderId="27" xfId="0" applyFont="1" applyBorder="1" applyAlignment="1">
      <alignment horizontal="center"/>
    </xf>
    <xf numFmtId="0" fontId="5" fillId="0" borderId="22" xfId="0" applyFont="1" applyBorder="1" applyAlignment="1">
      <alignment/>
    </xf>
    <xf numFmtId="0" fontId="5" fillId="0" borderId="23" xfId="0" applyFont="1" applyBorder="1" applyAlignment="1">
      <alignment/>
    </xf>
    <xf numFmtId="0" fontId="5" fillId="0" borderId="17" xfId="0" applyFont="1" applyBorder="1" applyAlignment="1">
      <alignment horizontal="left" wrapText="1"/>
    </xf>
    <xf numFmtId="0" fontId="5" fillId="0" borderId="22" xfId="0" applyFont="1" applyBorder="1" applyAlignment="1">
      <alignment horizontal="center"/>
    </xf>
    <xf numFmtId="0" fontId="6" fillId="0" borderId="17" xfId="0" applyFont="1" applyFill="1" applyBorder="1" applyAlignment="1">
      <alignment horizontal="left" vertical="top"/>
    </xf>
    <xf numFmtId="0" fontId="7" fillId="0" borderId="22" xfId="0" applyFont="1" applyBorder="1" applyAlignment="1">
      <alignment/>
    </xf>
    <xf numFmtId="0" fontId="4" fillId="0" borderId="17" xfId="0" applyFont="1" applyFill="1" applyBorder="1" applyAlignment="1">
      <alignment horizontal="left" vertical="top"/>
    </xf>
    <xf numFmtId="2" fontId="7" fillId="0" borderId="23" xfId="0" applyNumberFormat="1" applyFont="1" applyBorder="1" applyAlignment="1">
      <alignment horizontal="center"/>
    </xf>
    <xf numFmtId="0" fontId="7" fillId="0" borderId="25" xfId="0" applyFont="1" applyBorder="1" applyAlignment="1">
      <alignment/>
    </xf>
    <xf numFmtId="0" fontId="4" fillId="0" borderId="26" xfId="0" applyFont="1" applyFill="1" applyBorder="1" applyAlignment="1">
      <alignment horizontal="left" vertical="center"/>
    </xf>
    <xf numFmtId="0" fontId="7" fillId="0" borderId="26" xfId="0" applyFont="1" applyBorder="1" applyAlignment="1">
      <alignment/>
    </xf>
    <xf numFmtId="2" fontId="7" fillId="0" borderId="27" xfId="0" applyNumberFormat="1" applyFont="1" applyBorder="1" applyAlignment="1">
      <alignment horizontal="center"/>
    </xf>
    <xf numFmtId="0" fontId="9" fillId="0" borderId="0" xfId="0" applyFont="1" applyAlignment="1">
      <alignment vertical="top" wrapText="1"/>
    </xf>
    <xf numFmtId="0" fontId="12" fillId="0" borderId="0" xfId="0" applyFont="1" applyAlignment="1">
      <alignment horizontal="center" vertical="center" wrapText="1"/>
    </xf>
    <xf numFmtId="0" fontId="4" fillId="0" borderId="17" xfId="0" applyFont="1" applyFill="1" applyBorder="1" applyAlignment="1">
      <alignment vertical="top" wrapText="1"/>
    </xf>
    <xf numFmtId="0" fontId="13" fillId="0" borderId="17" xfId="0" applyFont="1" applyFill="1" applyBorder="1" applyAlignment="1">
      <alignment horizontal="justify" vertical="top" wrapText="1"/>
    </xf>
    <xf numFmtId="0" fontId="14" fillId="0" borderId="17" xfId="0" applyFont="1" applyFill="1" applyBorder="1" applyAlignment="1">
      <alignment horizontal="justify" vertical="top" wrapText="1"/>
    </xf>
    <xf numFmtId="0" fontId="9" fillId="0" borderId="0" xfId="0" applyFont="1" applyAlignment="1">
      <alignment wrapText="1"/>
    </xf>
    <xf numFmtId="0" fontId="29" fillId="0" borderId="22" xfId="0" applyFont="1" applyBorder="1" applyAlignment="1">
      <alignment horizontal="center" vertical="center" wrapText="1"/>
    </xf>
    <xf numFmtId="0" fontId="29" fillId="0" borderId="17" xfId="0" applyFont="1" applyBorder="1" applyAlignment="1">
      <alignment vertical="top" wrapText="1"/>
    </xf>
    <xf numFmtId="0" fontId="29" fillId="0" borderId="17"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17" xfId="0" applyFont="1" applyBorder="1" applyAlignment="1">
      <alignment vertical="top" wrapText="1"/>
    </xf>
    <xf numFmtId="0" fontId="29" fillId="0" borderId="17" xfId="0" applyFont="1" applyBorder="1" applyAlignment="1">
      <alignment horizontal="right" vertical="top" wrapText="1"/>
    </xf>
    <xf numFmtId="0" fontId="30" fillId="0" borderId="23" xfId="0" applyFont="1" applyBorder="1" applyAlignment="1">
      <alignment vertical="top" wrapText="1"/>
    </xf>
    <xf numFmtId="0" fontId="30" fillId="0" borderId="25" xfId="0" applyFont="1" applyBorder="1" applyAlignment="1">
      <alignment horizontal="center" vertical="center" wrapText="1"/>
    </xf>
    <xf numFmtId="0" fontId="29" fillId="0" borderId="26" xfId="0" applyFont="1" applyBorder="1" applyAlignment="1">
      <alignment horizontal="center" vertical="center" wrapText="1"/>
    </xf>
    <xf numFmtId="0" fontId="30" fillId="0" borderId="31" xfId="0" applyFont="1" applyBorder="1" applyAlignment="1">
      <alignment vertical="top" wrapText="1"/>
    </xf>
    <xf numFmtId="0" fontId="30" fillId="0" borderId="0" xfId="0" applyFont="1" applyAlignment="1">
      <alignment vertical="top" wrapText="1"/>
    </xf>
    <xf numFmtId="0" fontId="29" fillId="0" borderId="32"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34" xfId="0" applyFont="1" applyBorder="1" applyAlignment="1">
      <alignment horizontal="center" vertical="center" wrapText="1"/>
    </xf>
    <xf numFmtId="0" fontId="30" fillId="0" borderId="35" xfId="0" applyFont="1" applyBorder="1" applyAlignment="1">
      <alignment vertical="top" wrapText="1"/>
    </xf>
    <xf numFmtId="0" fontId="13" fillId="0" borderId="17" xfId="0" applyFont="1" applyBorder="1" applyAlignment="1" applyProtection="1">
      <alignment horizontal="center" vertical="center"/>
      <protection/>
    </xf>
    <xf numFmtId="2" fontId="13" fillId="0" borderId="23" xfId="0" applyNumberFormat="1" applyFont="1" applyFill="1" applyBorder="1" applyAlignment="1" applyProtection="1">
      <alignment horizontal="center" vertical="center"/>
      <protection/>
    </xf>
    <xf numFmtId="0" fontId="29" fillId="0" borderId="22" xfId="0" applyFont="1" applyFill="1" applyBorder="1" applyAlignment="1">
      <alignment horizontal="center" vertical="center" wrapText="1"/>
    </xf>
    <xf numFmtId="2" fontId="13" fillId="0" borderId="17" xfId="0" applyNumberFormat="1" applyFont="1" applyFill="1" applyBorder="1" applyAlignment="1" applyProtection="1">
      <alignment horizontal="center" vertical="center"/>
      <protection/>
    </xf>
    <xf numFmtId="0" fontId="13" fillId="0" borderId="17" xfId="0" applyFont="1" applyFill="1" applyBorder="1" applyAlignment="1" applyProtection="1">
      <alignment horizontal="center" vertical="center"/>
      <protection/>
    </xf>
    <xf numFmtId="0" fontId="13" fillId="0" borderId="17" xfId="0" applyFont="1" applyBorder="1" applyAlignment="1" applyProtection="1">
      <alignment horizontal="left" vertical="top" wrapText="1"/>
      <protection/>
    </xf>
    <xf numFmtId="172" fontId="30" fillId="0" borderId="22" xfId="0" applyNumberFormat="1" applyFont="1" applyBorder="1" applyAlignment="1">
      <alignment horizontal="center" vertical="center" wrapText="1"/>
    </xf>
    <xf numFmtId="0" fontId="30" fillId="0" borderId="26" xfId="0" applyFont="1" applyBorder="1" applyAlignment="1">
      <alignment vertical="top" wrapText="1"/>
    </xf>
    <xf numFmtId="2" fontId="13" fillId="0" borderId="27" xfId="0" applyNumberFormat="1" applyFont="1" applyFill="1" applyBorder="1" applyAlignment="1" applyProtection="1">
      <alignment horizontal="center" vertical="center"/>
      <protection/>
    </xf>
    <xf numFmtId="0" fontId="30" fillId="0" borderId="0" xfId="0" applyFont="1" applyAlignment="1">
      <alignment horizontal="center" vertical="center" wrapText="1"/>
    </xf>
    <xf numFmtId="0" fontId="29" fillId="0" borderId="0" xfId="0" applyFont="1" applyAlignment="1">
      <alignment horizontal="center" vertical="center" wrapText="1"/>
    </xf>
    <xf numFmtId="0" fontId="4" fillId="0" borderId="0" xfId="0" applyFont="1" applyAlignment="1">
      <alignment vertical="center"/>
    </xf>
    <xf numFmtId="172" fontId="29" fillId="0" borderId="22" xfId="0" applyNumberFormat="1" applyFont="1" applyBorder="1" applyAlignment="1">
      <alignment horizontal="center" vertical="center" wrapText="1"/>
    </xf>
    <xf numFmtId="172" fontId="4" fillId="0" borderId="22" xfId="0" applyNumberFormat="1" applyFont="1" applyFill="1" applyBorder="1" applyAlignment="1">
      <alignment horizontal="center"/>
    </xf>
    <xf numFmtId="0" fontId="4" fillId="0" borderId="2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7" xfId="1627" applyFont="1" applyFill="1" applyBorder="1" applyAlignment="1">
      <alignment horizontal="center" vertical="center"/>
      <protection/>
    </xf>
    <xf numFmtId="173" fontId="4" fillId="0" borderId="17" xfId="1265" applyNumberFormat="1" applyFont="1" applyFill="1" applyBorder="1" applyAlignment="1" applyProtection="1">
      <alignment horizontal="center" vertical="center"/>
      <protection/>
    </xf>
    <xf numFmtId="0" fontId="6" fillId="0" borderId="17" xfId="1874" applyFont="1" applyFill="1" applyBorder="1" applyAlignment="1">
      <alignment horizontal="center" vertical="center"/>
      <protection/>
    </xf>
    <xf numFmtId="0" fontId="14" fillId="0" borderId="0" xfId="1777" applyFont="1" applyFill="1">
      <alignment/>
      <protection/>
    </xf>
    <xf numFmtId="0" fontId="14" fillId="0" borderId="0" xfId="1777" applyFont="1" applyFill="1" applyBorder="1">
      <alignment/>
      <protection/>
    </xf>
    <xf numFmtId="0" fontId="13" fillId="0" borderId="0" xfId="1777" applyFont="1" applyFill="1">
      <alignment/>
      <protection/>
    </xf>
    <xf numFmtId="0" fontId="14" fillId="0" borderId="0" xfId="1777" applyFont="1" applyFill="1" applyBorder="1" applyAlignment="1">
      <alignment/>
      <protection/>
    </xf>
    <xf numFmtId="0" fontId="31" fillId="0" borderId="0" xfId="0" applyFont="1" applyAlignment="1">
      <alignment/>
    </xf>
    <xf numFmtId="0" fontId="13" fillId="0" borderId="0" xfId="1777" applyFont="1" applyFill="1" applyAlignment="1">
      <alignment horizontal="center" vertical="center"/>
      <protection/>
    </xf>
    <xf numFmtId="0" fontId="32" fillId="0" borderId="17" xfId="1627" applyFont="1" applyFill="1" applyBorder="1" applyAlignment="1">
      <alignment horizontal="center" vertical="center"/>
      <protection/>
    </xf>
    <xf numFmtId="0" fontId="32" fillId="0" borderId="17" xfId="1627" applyFont="1" applyFill="1" applyBorder="1" applyAlignment="1">
      <alignment horizontal="center" vertical="top"/>
      <protection/>
    </xf>
    <xf numFmtId="173" fontId="32" fillId="0" borderId="17" xfId="1265" applyNumberFormat="1" applyFont="1" applyFill="1" applyBorder="1" applyAlignment="1" applyProtection="1">
      <alignment horizontal="center" vertical="center"/>
      <protection/>
    </xf>
    <xf numFmtId="0" fontId="32" fillId="0" borderId="17" xfId="1777" applyFont="1" applyFill="1" applyBorder="1" applyAlignment="1">
      <alignment horizontal="center" vertical="center"/>
      <protection/>
    </xf>
    <xf numFmtId="0" fontId="32" fillId="0" borderId="17" xfId="1777" applyFont="1" applyFill="1" applyBorder="1" applyAlignment="1" applyProtection="1">
      <alignment vertical="top" wrapText="1"/>
      <protection locked="0"/>
    </xf>
    <xf numFmtId="0" fontId="32" fillId="0" borderId="17" xfId="1777" applyFont="1" applyFill="1" applyBorder="1" applyAlignment="1">
      <alignment horizontal="center" vertical="center" wrapText="1"/>
      <protection/>
    </xf>
    <xf numFmtId="0" fontId="32" fillId="0" borderId="17" xfId="1875" applyFont="1" applyFill="1" applyBorder="1" applyAlignment="1">
      <alignment horizontal="center" vertical="center"/>
      <protection/>
    </xf>
    <xf numFmtId="0" fontId="29" fillId="0" borderId="36" xfId="0" applyFont="1" applyBorder="1" applyAlignment="1">
      <alignment vertical="top" wrapText="1"/>
    </xf>
    <xf numFmtId="0" fontId="4" fillId="0" borderId="36" xfId="0" applyFont="1" applyFill="1" applyBorder="1" applyAlignment="1">
      <alignment horizontal="center" vertical="center"/>
    </xf>
    <xf numFmtId="0" fontId="4" fillId="62" borderId="17" xfId="0" applyFont="1" applyFill="1" applyBorder="1" applyAlignment="1">
      <alignment/>
    </xf>
    <xf numFmtId="0" fontId="29" fillId="62" borderId="17" xfId="0" applyFont="1" applyFill="1" applyBorder="1" applyAlignment="1">
      <alignment vertical="top" wrapText="1"/>
    </xf>
    <xf numFmtId="0" fontId="4" fillId="62" borderId="17" xfId="0" applyFont="1" applyFill="1" applyBorder="1" applyAlignment="1">
      <alignment horizontal="center" vertical="center"/>
    </xf>
    <xf numFmtId="0" fontId="31" fillId="0" borderId="17" xfId="1875" applyFont="1" applyFill="1" applyBorder="1" applyAlignment="1">
      <alignment horizontal="justify" vertical="justify" wrapText="1"/>
      <protection/>
    </xf>
    <xf numFmtId="172" fontId="31" fillId="0" borderId="17" xfId="1777" applyNumberFormat="1" applyFont="1" applyFill="1" applyBorder="1" applyAlignment="1">
      <alignment horizontal="center" vertical="top" wrapText="1"/>
      <protection/>
    </xf>
    <xf numFmtId="0" fontId="31" fillId="0" borderId="17" xfId="1777" applyFont="1" applyFill="1" applyBorder="1" applyAlignment="1">
      <alignment horizontal="justify" vertical="top"/>
      <protection/>
    </xf>
    <xf numFmtId="0" fontId="31" fillId="0" borderId="17" xfId="1777" applyFont="1" applyFill="1" applyBorder="1" applyAlignment="1">
      <alignment horizontal="center" vertical="center" wrapText="1"/>
      <protection/>
    </xf>
    <xf numFmtId="0" fontId="31" fillId="0" borderId="17" xfId="1777" applyFont="1" applyFill="1" applyBorder="1" applyAlignment="1">
      <alignment horizontal="center" vertical="center"/>
      <protection/>
    </xf>
    <xf numFmtId="0" fontId="31" fillId="0" borderId="17" xfId="1777" applyFont="1" applyFill="1" applyBorder="1" applyAlignment="1">
      <alignment horizontal="center" vertical="top"/>
      <protection/>
    </xf>
    <xf numFmtId="0" fontId="31" fillId="0" borderId="17" xfId="1875" applyFont="1" applyFill="1" applyBorder="1" applyAlignment="1">
      <alignment horizontal="center" vertical="center"/>
      <protection/>
    </xf>
    <xf numFmtId="0" fontId="31" fillId="0" borderId="17" xfId="1777" applyNumberFormat="1" applyFont="1" applyFill="1" applyBorder="1" applyAlignment="1">
      <alignment horizontal="justify" vertical="top"/>
      <protection/>
    </xf>
    <xf numFmtId="0" fontId="31" fillId="0" borderId="17" xfId="1777" applyFont="1" applyFill="1" applyBorder="1">
      <alignment/>
      <protection/>
    </xf>
    <xf numFmtId="172" fontId="31" fillId="0" borderId="17" xfId="1777" applyNumberFormat="1" applyFont="1" applyFill="1" applyBorder="1" applyAlignment="1">
      <alignment horizontal="center" vertical="top"/>
      <protection/>
    </xf>
    <xf numFmtId="0" fontId="32" fillId="0" borderId="17" xfId="1777" applyFont="1" applyFill="1" applyBorder="1" applyAlignment="1">
      <alignment horizontal="left"/>
      <protection/>
    </xf>
    <xf numFmtId="0" fontId="31" fillId="0" borderId="17" xfId="1777" applyFont="1" applyFill="1" applyBorder="1" applyAlignment="1">
      <alignment horizontal="left" vertical="top" wrapText="1"/>
      <protection/>
    </xf>
    <xf numFmtId="0" fontId="32" fillId="0" borderId="17" xfId="1875" applyFont="1" applyFill="1" applyBorder="1" applyAlignment="1">
      <alignment horizontal="left"/>
      <protection/>
    </xf>
    <xf numFmtId="0" fontId="31" fillId="0" borderId="17" xfId="1875" applyFont="1" applyFill="1" applyBorder="1">
      <alignment/>
      <protection/>
    </xf>
    <xf numFmtId="0" fontId="31" fillId="0" borderId="17" xfId="1875" applyFont="1" applyFill="1" applyBorder="1" applyAlignment="1">
      <alignment horizontal="left" vertical="center" wrapText="1"/>
      <protection/>
    </xf>
    <xf numFmtId="0" fontId="31" fillId="0" borderId="17" xfId="1875" applyFont="1" applyFill="1" applyBorder="1" applyAlignment="1">
      <alignment horizontal="justify" vertical="justify"/>
      <protection/>
    </xf>
    <xf numFmtId="0" fontId="32" fillId="0" borderId="17" xfId="1875" applyFont="1" applyFill="1" applyBorder="1" applyAlignment="1">
      <alignment horizontal="center"/>
      <protection/>
    </xf>
    <xf numFmtId="0" fontId="32" fillId="0" borderId="17" xfId="1875" applyFont="1" applyFill="1" applyBorder="1">
      <alignment/>
      <protection/>
    </xf>
    <xf numFmtId="0" fontId="31" fillId="0" borderId="17" xfId="1777" applyFont="1" applyFill="1" applyBorder="1" applyAlignment="1">
      <alignment wrapText="1"/>
      <protection/>
    </xf>
    <xf numFmtId="1" fontId="31" fillId="0" borderId="17" xfId="1777" applyNumberFormat="1" applyFont="1" applyFill="1" applyBorder="1" applyAlignment="1">
      <alignment horizontal="center" vertical="center"/>
      <protection/>
    </xf>
    <xf numFmtId="0" fontId="32" fillId="0" borderId="17" xfId="1777" applyFont="1" applyFill="1" applyBorder="1">
      <alignment/>
      <protection/>
    </xf>
    <xf numFmtId="0" fontId="32" fillId="0" borderId="17" xfId="1777" applyFont="1" applyFill="1" applyBorder="1" applyAlignment="1">
      <alignment horizontal="center"/>
      <protection/>
    </xf>
    <xf numFmtId="0" fontId="31" fillId="0" borderId="17" xfId="1777" applyFont="1" applyFill="1" applyBorder="1" applyAlignment="1">
      <alignment vertical="top" wrapText="1"/>
      <protection/>
    </xf>
    <xf numFmtId="0" fontId="31" fillId="0" borderId="17" xfId="0" applyFont="1" applyBorder="1" applyAlignment="1">
      <alignment horizontal="center" vertical="top"/>
    </xf>
    <xf numFmtId="0" fontId="4" fillId="0" borderId="37" xfId="1874" applyFont="1" applyFill="1" applyBorder="1" applyAlignment="1">
      <alignment horizontal="center" vertical="center"/>
      <protection/>
    </xf>
    <xf numFmtId="0" fontId="4" fillId="0" borderId="38" xfId="0" applyFont="1" applyBorder="1" applyAlignment="1">
      <alignment/>
    </xf>
    <xf numFmtId="4" fontId="31" fillId="0" borderId="17" xfId="1874" applyNumberFormat="1" applyFont="1" applyFill="1" applyBorder="1" applyAlignment="1" applyProtection="1">
      <alignment horizontal="justify" vertical="top" wrapText="1"/>
      <protection/>
    </xf>
    <xf numFmtId="0" fontId="32" fillId="0" borderId="17" xfId="1777" applyFont="1" applyFill="1" applyBorder="1" applyAlignment="1">
      <alignment horizontal="left" vertical="top" wrapText="1"/>
      <protection/>
    </xf>
    <xf numFmtId="0" fontId="32" fillId="0" borderId="37" xfId="1777" applyFont="1" applyFill="1" applyBorder="1" applyAlignment="1">
      <alignment horizontal="center" vertical="center"/>
      <protection/>
    </xf>
    <xf numFmtId="0" fontId="31" fillId="0" borderId="37" xfId="1777" applyFont="1" applyFill="1" applyBorder="1" applyAlignment="1">
      <alignment vertical="top" wrapText="1"/>
      <protection/>
    </xf>
    <xf numFmtId="171" fontId="32" fillId="0" borderId="37" xfId="1295" applyFont="1" applyFill="1" applyBorder="1" applyAlignment="1">
      <alignment horizontal="center" vertical="center"/>
    </xf>
    <xf numFmtId="0" fontId="32" fillId="62" borderId="39" xfId="1777" applyFont="1" applyFill="1" applyBorder="1" applyAlignment="1">
      <alignment horizontal="center" vertical="center"/>
      <protection/>
    </xf>
    <xf numFmtId="0" fontId="32" fillId="62" borderId="40" xfId="1777" applyFont="1" applyFill="1" applyBorder="1" applyAlignment="1">
      <alignment horizontal="center" vertical="top" wrapText="1"/>
      <protection/>
    </xf>
    <xf numFmtId="0" fontId="33" fillId="62" borderId="40" xfId="1777" applyFont="1" applyFill="1" applyBorder="1" applyAlignment="1">
      <alignment horizontal="center" vertical="center"/>
      <protection/>
    </xf>
    <xf numFmtId="0" fontId="32" fillId="0" borderId="36" xfId="1777" applyFont="1" applyFill="1" applyBorder="1" applyAlignment="1">
      <alignment horizontal="center" vertical="center"/>
      <protection/>
    </xf>
    <xf numFmtId="0" fontId="32" fillId="0" borderId="36" xfId="1777" applyFont="1" applyFill="1" applyBorder="1" applyAlignment="1">
      <alignment horizontal="center" vertical="top" wrapText="1"/>
      <protection/>
    </xf>
    <xf numFmtId="0" fontId="33" fillId="0" borderId="36" xfId="1777" applyFont="1" applyFill="1" applyBorder="1" applyAlignment="1">
      <alignment horizontal="center" vertical="center"/>
      <protection/>
    </xf>
    <xf numFmtId="0" fontId="4" fillId="0" borderId="37" xfId="0" applyFont="1" applyBorder="1" applyAlignment="1">
      <alignment vertical="center"/>
    </xf>
    <xf numFmtId="0" fontId="31" fillId="0" borderId="17" xfId="1875" applyFont="1" applyFill="1" applyBorder="1" applyAlignment="1">
      <alignment wrapText="1"/>
      <protection/>
    </xf>
    <xf numFmtId="0" fontId="31" fillId="0" borderId="17" xfId="1874" applyFont="1" applyFill="1" applyBorder="1" applyAlignment="1">
      <alignment horizontal="justify" vertical="justify" wrapText="1"/>
      <protection/>
    </xf>
    <xf numFmtId="1" fontId="31" fillId="0" borderId="17" xfId="1875" applyNumberFormat="1" applyFont="1" applyFill="1" applyBorder="1" applyAlignment="1">
      <alignment horizontal="center" vertical="center"/>
      <protection/>
    </xf>
    <xf numFmtId="0" fontId="31" fillId="0" borderId="17" xfId="1874" applyFont="1" applyFill="1" applyBorder="1" applyAlignment="1">
      <alignment horizontal="left" vertical="top" wrapText="1"/>
      <protection/>
    </xf>
    <xf numFmtId="0" fontId="31" fillId="0" borderId="17" xfId="1875" applyFont="1" applyFill="1" applyBorder="1" applyAlignment="1">
      <alignment horizontal="left" vertical="top" wrapText="1"/>
      <protection/>
    </xf>
    <xf numFmtId="0" fontId="31" fillId="0" borderId="17" xfId="0" applyFont="1" applyFill="1" applyBorder="1" applyAlignment="1">
      <alignment horizontal="left" vertical="top" wrapText="1"/>
    </xf>
    <xf numFmtId="0" fontId="31" fillId="0" borderId="17" xfId="0" applyFont="1" applyFill="1" applyBorder="1" applyAlignment="1">
      <alignment horizontal="center" vertical="center"/>
    </xf>
    <xf numFmtId="0" fontId="31" fillId="0" borderId="17" xfId="1874" applyFont="1" applyFill="1" applyBorder="1" applyAlignment="1">
      <alignment horizontal="center" vertical="center"/>
      <protection/>
    </xf>
    <xf numFmtId="1" fontId="31" fillId="0" borderId="17" xfId="0" applyNumberFormat="1" applyFont="1" applyFill="1" applyBorder="1" applyAlignment="1">
      <alignment horizontal="center" vertical="center"/>
    </xf>
    <xf numFmtId="0" fontId="31" fillId="0" borderId="17" xfId="1874" applyFont="1" applyFill="1" applyBorder="1" applyAlignment="1">
      <alignment wrapText="1"/>
      <protection/>
    </xf>
    <xf numFmtId="0" fontId="31" fillId="0" borderId="17" xfId="0" applyFont="1" applyFill="1" applyBorder="1" applyAlignment="1">
      <alignment wrapText="1"/>
    </xf>
    <xf numFmtId="0" fontId="32" fillId="0" borderId="39" xfId="1777" applyFont="1" applyFill="1" applyBorder="1" applyAlignment="1">
      <alignment horizontal="center" vertical="center"/>
      <protection/>
    </xf>
    <xf numFmtId="0" fontId="32" fillId="0" borderId="40" xfId="1777" applyFont="1" applyFill="1" applyBorder="1" applyAlignment="1">
      <alignment vertical="center"/>
      <protection/>
    </xf>
    <xf numFmtId="0" fontId="4" fillId="0" borderId="41" xfId="0" applyFont="1" applyBorder="1" applyAlignment="1">
      <alignment/>
    </xf>
    <xf numFmtId="0" fontId="6" fillId="0" borderId="37" xfId="0" applyFont="1" applyBorder="1" applyAlignment="1">
      <alignment vertical="top" wrapText="1"/>
    </xf>
    <xf numFmtId="0" fontId="4" fillId="62" borderId="17" xfId="1874" applyFont="1" applyFill="1" applyBorder="1" applyAlignment="1">
      <alignment horizontal="center" vertical="center"/>
      <protection/>
    </xf>
    <xf numFmtId="0" fontId="31" fillId="0" borderId="37" xfId="1875" applyFont="1" applyFill="1" applyBorder="1" applyAlignment="1">
      <alignment wrapText="1"/>
      <protection/>
    </xf>
    <xf numFmtId="1" fontId="32" fillId="0" borderId="37" xfId="1777" applyNumberFormat="1" applyFont="1" applyFill="1" applyBorder="1" applyAlignment="1">
      <alignment horizontal="center" vertical="center"/>
      <protection/>
    </xf>
    <xf numFmtId="0" fontId="32" fillId="0" borderId="42" xfId="1777" applyFont="1" applyFill="1" applyBorder="1" applyAlignment="1">
      <alignment horizontal="center" vertical="center"/>
      <protection/>
    </xf>
    <xf numFmtId="0" fontId="32" fillId="0" borderId="42" xfId="1777" applyFont="1" applyFill="1" applyBorder="1" applyAlignment="1">
      <alignment wrapText="1"/>
      <protection/>
    </xf>
    <xf numFmtId="0" fontId="32" fillId="0" borderId="42" xfId="1777" applyFont="1" applyFill="1" applyBorder="1" applyAlignment="1">
      <alignment horizontal="center" vertical="center" wrapText="1"/>
      <protection/>
    </xf>
    <xf numFmtId="1" fontId="32" fillId="0" borderId="42" xfId="1777" applyNumberFormat="1" applyFont="1" applyFill="1" applyBorder="1" applyAlignment="1">
      <alignment horizontal="center" vertical="center"/>
      <protection/>
    </xf>
    <xf numFmtId="0" fontId="32" fillId="62" borderId="17" xfId="1777" applyFont="1" applyFill="1" applyBorder="1" applyAlignment="1">
      <alignment horizontal="center" vertical="center"/>
      <protection/>
    </xf>
    <xf numFmtId="0" fontId="32" fillId="62" borderId="17" xfId="1777" applyFont="1" applyFill="1" applyBorder="1" applyAlignment="1">
      <alignment wrapText="1"/>
      <protection/>
    </xf>
    <xf numFmtId="0" fontId="32" fillId="62" borderId="17" xfId="1777" applyFont="1" applyFill="1" applyBorder="1" applyAlignment="1">
      <alignment horizontal="center" vertical="center" wrapText="1"/>
      <protection/>
    </xf>
    <xf numFmtId="1" fontId="32" fillId="62" borderId="17" xfId="1777" applyNumberFormat="1" applyFont="1" applyFill="1" applyBorder="1" applyAlignment="1">
      <alignment horizontal="center" vertical="center"/>
      <protection/>
    </xf>
    <xf numFmtId="0" fontId="14" fillId="62" borderId="0" xfId="1777" applyFont="1" applyFill="1" applyBorder="1">
      <alignment/>
      <protection/>
    </xf>
    <xf numFmtId="1" fontId="32" fillId="0" borderId="17" xfId="1875" applyNumberFormat="1" applyFont="1" applyFill="1" applyBorder="1" applyAlignment="1">
      <alignment horizontal="center" vertical="center"/>
      <protection/>
    </xf>
    <xf numFmtId="1" fontId="31" fillId="0" borderId="17" xfId="1777" applyNumberFormat="1" applyFont="1" applyFill="1" applyBorder="1" applyAlignment="1">
      <alignment horizontal="center" vertical="center" wrapText="1"/>
      <protection/>
    </xf>
    <xf numFmtId="1" fontId="31" fillId="0" borderId="17" xfId="0" applyNumberFormat="1" applyFont="1" applyBorder="1" applyAlignment="1">
      <alignment horizontal="center" vertical="center" wrapText="1"/>
    </xf>
    <xf numFmtId="1" fontId="33" fillId="62" borderId="40" xfId="1777" applyNumberFormat="1" applyFont="1" applyFill="1" applyBorder="1" applyAlignment="1">
      <alignment horizontal="center" vertical="center"/>
      <protection/>
    </xf>
    <xf numFmtId="1" fontId="33" fillId="62" borderId="43" xfId="1777" applyNumberFormat="1" applyFont="1" applyFill="1" applyBorder="1" applyAlignment="1">
      <alignment horizontal="center" vertical="center"/>
      <protection/>
    </xf>
    <xf numFmtId="1" fontId="33" fillId="0" borderId="36" xfId="1777" applyNumberFormat="1" applyFont="1" applyFill="1" applyBorder="1" applyAlignment="1">
      <alignment horizontal="center" vertical="center"/>
      <protection/>
    </xf>
    <xf numFmtId="1" fontId="32" fillId="0" borderId="17" xfId="1777" applyNumberFormat="1" applyFont="1" applyFill="1" applyBorder="1" applyAlignment="1">
      <alignment horizontal="center" vertical="center"/>
      <protection/>
    </xf>
    <xf numFmtId="1" fontId="13" fillId="0" borderId="0" xfId="1777" applyNumberFormat="1" applyFont="1" applyFill="1" applyAlignment="1">
      <alignment horizontal="center" vertical="center"/>
      <protection/>
    </xf>
    <xf numFmtId="0" fontId="48" fillId="0" borderId="17" xfId="0" applyFont="1" applyBorder="1" applyAlignment="1">
      <alignment horizontal="center" vertical="top"/>
    </xf>
    <xf numFmtId="0" fontId="48" fillId="0" borderId="17" xfId="0" applyFont="1" applyFill="1" applyBorder="1" applyAlignment="1">
      <alignment horizontal="center" vertical="top"/>
    </xf>
    <xf numFmtId="172" fontId="48" fillId="0" borderId="17" xfId="0" applyNumberFormat="1" applyFont="1" applyBorder="1" applyAlignment="1">
      <alignment horizontal="center" vertical="top"/>
    </xf>
    <xf numFmtId="0" fontId="45" fillId="0" borderId="17" xfId="0" applyFont="1" applyBorder="1" applyAlignment="1">
      <alignment vertical="top"/>
    </xf>
    <xf numFmtId="0" fontId="45" fillId="0" borderId="17" xfId="0" applyFont="1" applyBorder="1" applyAlignment="1">
      <alignment horizontal="center" vertical="top"/>
    </xf>
    <xf numFmtId="1" fontId="45" fillId="0" borderId="17" xfId="0" applyNumberFormat="1" applyFont="1" applyFill="1" applyBorder="1" applyAlignment="1">
      <alignment horizontal="center" vertical="top"/>
    </xf>
    <xf numFmtId="0" fontId="45" fillId="0" borderId="17" xfId="0" applyFont="1" applyFill="1" applyBorder="1" applyAlignment="1">
      <alignment horizontal="justify" vertical="top"/>
    </xf>
    <xf numFmtId="0" fontId="45" fillId="0" borderId="17" xfId="0" applyFont="1" applyFill="1" applyBorder="1" applyAlignment="1">
      <alignment horizontal="center" vertical="top"/>
    </xf>
    <xf numFmtId="2" fontId="45" fillId="0" borderId="17" xfId="0" applyNumberFormat="1" applyFont="1" applyFill="1" applyBorder="1" applyAlignment="1">
      <alignment horizontal="center" vertical="top"/>
    </xf>
    <xf numFmtId="0" fontId="45" fillId="0" borderId="17" xfId="1765" applyFont="1" applyFill="1" applyBorder="1" applyAlignment="1">
      <alignment horizontal="center" vertical="top"/>
      <protection/>
    </xf>
    <xf numFmtId="2" fontId="45" fillId="0" borderId="17" xfId="0" applyNumberFormat="1" applyFont="1" applyBorder="1" applyAlignment="1">
      <alignment horizontal="center" vertical="top"/>
    </xf>
    <xf numFmtId="0" fontId="45" fillId="0" borderId="17" xfId="1767" applyFont="1" applyFill="1" applyBorder="1" applyAlignment="1">
      <alignment horizontal="justify" vertical="top"/>
      <protection/>
    </xf>
    <xf numFmtId="0" fontId="48" fillId="0" borderId="17" xfId="0" applyFont="1" applyFill="1" applyBorder="1" applyAlignment="1">
      <alignment horizontal="justify" vertical="top" wrapText="1"/>
    </xf>
    <xf numFmtId="2" fontId="48" fillId="0" borderId="17" xfId="0" applyNumberFormat="1" applyFont="1" applyBorder="1" applyAlignment="1">
      <alignment horizontal="center" vertical="top"/>
    </xf>
    <xf numFmtId="1" fontId="34" fillId="0" borderId="17" xfId="1627" applyNumberFormat="1" applyFont="1" applyFill="1" applyBorder="1" applyAlignment="1">
      <alignment vertical="center"/>
      <protection/>
    </xf>
    <xf numFmtId="1" fontId="14" fillId="0" borderId="17" xfId="1777" applyNumberFormat="1" applyFont="1" applyFill="1" applyBorder="1" applyAlignment="1">
      <alignment horizontal="center" vertical="center" wrapText="1"/>
      <protection/>
    </xf>
    <xf numFmtId="1" fontId="14" fillId="0" borderId="17" xfId="1777" applyNumberFormat="1" applyFont="1" applyFill="1" applyBorder="1" applyAlignment="1">
      <alignment horizontal="center" vertical="center"/>
      <protection/>
    </xf>
    <xf numFmtId="1" fontId="32" fillId="0" borderId="17" xfId="1627" applyNumberFormat="1" applyFont="1" applyFill="1" applyBorder="1" applyAlignment="1">
      <alignment horizontal="center" vertical="center"/>
      <protection/>
    </xf>
    <xf numFmtId="1" fontId="32" fillId="62" borderId="40" xfId="1777" applyNumberFormat="1" applyFont="1" applyFill="1" applyBorder="1" applyAlignment="1">
      <alignment horizontal="center" vertical="center"/>
      <protection/>
    </xf>
    <xf numFmtId="1" fontId="32" fillId="0" borderId="36" xfId="1777" applyNumberFormat="1" applyFont="1" applyFill="1" applyBorder="1" applyAlignment="1">
      <alignment horizontal="center" vertical="center"/>
      <protection/>
    </xf>
    <xf numFmtId="1" fontId="14" fillId="0" borderId="17" xfId="1875" applyNumberFormat="1" applyFont="1" applyFill="1" applyBorder="1" applyAlignment="1">
      <alignment horizontal="center" vertical="center"/>
      <protection/>
    </xf>
    <xf numFmtId="1" fontId="14" fillId="0" borderId="17" xfId="1874" applyNumberFormat="1" applyFont="1" applyFill="1" applyBorder="1" applyAlignment="1">
      <alignment horizontal="center" vertical="center"/>
      <protection/>
    </xf>
    <xf numFmtId="1" fontId="14" fillId="0" borderId="17" xfId="0" applyNumberFormat="1" applyFont="1" applyFill="1" applyBorder="1" applyAlignment="1">
      <alignment horizontal="center" vertical="center"/>
    </xf>
    <xf numFmtId="0" fontId="48" fillId="0" borderId="44" xfId="1775" applyNumberFormat="1" applyFont="1" applyFill="1" applyBorder="1" applyAlignment="1">
      <alignment vertical="center"/>
      <protection/>
    </xf>
    <xf numFmtId="0" fontId="48" fillId="0" borderId="45" xfId="1775" applyNumberFormat="1" applyFont="1" applyFill="1" applyBorder="1" applyAlignment="1">
      <alignment vertical="center"/>
      <protection/>
    </xf>
    <xf numFmtId="0" fontId="48" fillId="0" borderId="24" xfId="0" applyFont="1" applyBorder="1" applyAlignment="1">
      <alignment vertical="top"/>
    </xf>
    <xf numFmtId="0" fontId="48" fillId="0" borderId="24" xfId="0" applyFont="1" applyBorder="1" applyAlignment="1" quotePrefix="1">
      <alignment vertical="top" wrapText="1"/>
    </xf>
    <xf numFmtId="0" fontId="48" fillId="0" borderId="17" xfId="1775" applyNumberFormat="1" applyFont="1" applyFill="1" applyBorder="1" applyAlignment="1">
      <alignment vertical="center"/>
      <protection/>
    </xf>
    <xf numFmtId="1" fontId="32" fillId="0" borderId="17" xfId="1777" applyNumberFormat="1" applyFont="1" applyFill="1" applyBorder="1" applyAlignment="1">
      <alignment horizontal="center" vertical="center" wrapText="1"/>
      <protection/>
    </xf>
    <xf numFmtId="0" fontId="45" fillId="0" borderId="24" xfId="0" applyFont="1" applyBorder="1" applyAlignment="1">
      <alignment horizontal="center" vertical="top"/>
    </xf>
    <xf numFmtId="0" fontId="48" fillId="0" borderId="46" xfId="0" applyFont="1" applyFill="1" applyBorder="1" applyAlignment="1">
      <alignment horizontal="justify" vertical="top" wrapText="1"/>
    </xf>
    <xf numFmtId="2" fontId="31" fillId="0" borderId="17" xfId="1777" applyNumberFormat="1" applyFont="1" applyFill="1" applyBorder="1" applyAlignment="1">
      <alignment horizontal="center" vertical="center"/>
      <protection/>
    </xf>
    <xf numFmtId="171" fontId="31" fillId="0" borderId="17" xfId="1295" applyFont="1" applyFill="1" applyBorder="1" applyAlignment="1">
      <alignment horizontal="center" vertical="center"/>
    </xf>
    <xf numFmtId="0" fontId="31" fillId="0" borderId="17" xfId="1777" applyFont="1" applyFill="1" applyBorder="1" applyAlignment="1">
      <alignment horizontal="justify" vertical="justify" wrapText="1"/>
      <protection/>
    </xf>
    <xf numFmtId="1" fontId="31" fillId="0" borderId="17" xfId="1265" applyNumberFormat="1" applyFont="1" applyFill="1" applyBorder="1" applyAlignment="1">
      <alignment horizontal="center" vertical="center" wrapText="1"/>
    </xf>
    <xf numFmtId="0" fontId="32" fillId="0" borderId="17" xfId="1777" applyNumberFormat="1" applyFont="1" applyFill="1" applyBorder="1" applyAlignment="1">
      <alignment wrapText="1"/>
      <protection/>
    </xf>
    <xf numFmtId="0" fontId="32" fillId="0" borderId="37" xfId="1777" applyFont="1" applyFill="1" applyBorder="1" applyAlignment="1">
      <alignment/>
      <protection/>
    </xf>
    <xf numFmtId="0" fontId="32" fillId="0" borderId="36" xfId="1777" applyFont="1" applyFill="1" applyBorder="1" applyAlignment="1">
      <alignment/>
      <protection/>
    </xf>
    <xf numFmtId="0" fontId="32" fillId="0" borderId="42" xfId="1777" applyFont="1" applyFill="1" applyBorder="1" applyAlignment="1">
      <alignment/>
      <protection/>
    </xf>
    <xf numFmtId="0" fontId="31" fillId="63" borderId="17" xfId="1777" applyNumberFormat="1" applyFont="1" applyFill="1" applyBorder="1" applyAlignment="1">
      <alignment horizontal="justify" vertical="top"/>
      <protection/>
    </xf>
    <xf numFmtId="2" fontId="14" fillId="63" borderId="17" xfId="1777" applyNumberFormat="1" applyFont="1" applyFill="1" applyBorder="1" applyAlignment="1">
      <alignment horizontal="center" vertical="center"/>
      <protection/>
    </xf>
    <xf numFmtId="0" fontId="29" fillId="0" borderId="47" xfId="0" applyFont="1" applyBorder="1" applyAlignment="1">
      <alignment horizontal="center" vertical="center" wrapText="1"/>
    </xf>
    <xf numFmtId="0" fontId="29" fillId="0" borderId="48" xfId="0" applyFont="1" applyBorder="1" applyAlignment="1">
      <alignment horizontal="center" vertical="center" wrapText="1"/>
    </xf>
    <xf numFmtId="0" fontId="29" fillId="0" borderId="30" xfId="0" applyFont="1" applyBorder="1" applyAlignment="1">
      <alignment horizontal="center" vertical="top" wrapText="1"/>
    </xf>
    <xf numFmtId="0" fontId="29" fillId="0" borderId="10" xfId="0" applyFont="1" applyBorder="1" applyAlignment="1">
      <alignment horizontal="center" vertical="top" wrapText="1"/>
    </xf>
    <xf numFmtId="0" fontId="29" fillId="0" borderId="46" xfId="0" applyFont="1" applyBorder="1" applyAlignment="1">
      <alignment horizontal="center" vertical="top" wrapText="1"/>
    </xf>
    <xf numFmtId="0" fontId="32" fillId="0" borderId="17" xfId="1777" applyFont="1" applyFill="1" applyBorder="1" applyAlignment="1">
      <alignment horizontal="center" vertical="center"/>
      <protection/>
    </xf>
    <xf numFmtId="0" fontId="31" fillId="0" borderId="17" xfId="1875" applyFont="1" applyFill="1" applyBorder="1" applyAlignment="1">
      <alignment horizontal="justify" vertical="justify" wrapText="1"/>
      <protection/>
    </xf>
    <xf numFmtId="0" fontId="31" fillId="0" borderId="17" xfId="1875" applyFont="1" applyFill="1" applyBorder="1" applyAlignment="1">
      <alignment horizontal="left" vertical="justify" wrapText="1"/>
      <protection/>
    </xf>
    <xf numFmtId="0" fontId="32" fillId="0" borderId="17" xfId="1875" applyFont="1" applyFill="1" applyBorder="1" applyAlignment="1">
      <alignment horizontal="center" vertical="center"/>
      <protection/>
    </xf>
    <xf numFmtId="1" fontId="32" fillId="0" borderId="17" xfId="1875" applyNumberFormat="1" applyFont="1" applyFill="1" applyBorder="1" applyAlignment="1">
      <alignment horizontal="center" vertical="center"/>
      <protection/>
    </xf>
    <xf numFmtId="0" fontId="34" fillId="0" borderId="24" xfId="1627" applyFont="1" applyFill="1" applyBorder="1" applyAlignment="1">
      <alignment horizontal="center" vertical="center"/>
      <protection/>
    </xf>
    <xf numFmtId="0" fontId="34" fillId="0" borderId="46" xfId="1627" applyFont="1" applyFill="1" applyBorder="1" applyAlignment="1">
      <alignment horizontal="center" vertical="center"/>
      <protection/>
    </xf>
    <xf numFmtId="0" fontId="31" fillId="0" borderId="17" xfId="1875" applyFont="1" applyFill="1" applyBorder="1" applyAlignment="1">
      <alignment horizontal="justify" vertical="justify"/>
      <protection/>
    </xf>
    <xf numFmtId="0" fontId="31" fillId="0" borderId="17" xfId="1777" applyFont="1" applyFill="1" applyBorder="1" applyAlignment="1">
      <alignment horizontal="center" vertical="top"/>
      <protection/>
    </xf>
    <xf numFmtId="0" fontId="31" fillId="0" borderId="17" xfId="1777" applyFont="1" applyFill="1" applyBorder="1" applyAlignment="1">
      <alignment horizontal="center" vertical="center"/>
      <protection/>
    </xf>
    <xf numFmtId="0" fontId="7" fillId="0" borderId="2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7" fillId="0" borderId="22" xfId="0" applyFont="1" applyBorder="1" applyAlignment="1">
      <alignment horizontal="center" wrapText="1"/>
    </xf>
    <xf numFmtId="0" fontId="7" fillId="0" borderId="17" xfId="0" applyFont="1" applyBorder="1" applyAlignment="1">
      <alignment horizontal="center" wrapText="1"/>
    </xf>
    <xf numFmtId="0" fontId="13" fillId="0" borderId="0" xfId="1777" applyFont="1" applyFill="1" applyAlignment="1">
      <alignment horizontal="center" vertical="center"/>
      <protection/>
    </xf>
    <xf numFmtId="172" fontId="32" fillId="0" borderId="36" xfId="0" applyNumberFormat="1" applyFont="1" applyBorder="1" applyAlignment="1">
      <alignment horizontal="center" vertical="center" wrapText="1"/>
    </xf>
    <xf numFmtId="0" fontId="32" fillId="0" borderId="36" xfId="0" applyFont="1" applyBorder="1" applyAlignment="1">
      <alignment vertical="top" wrapText="1"/>
    </xf>
    <xf numFmtId="0" fontId="32" fillId="0" borderId="36" xfId="1777" applyNumberFormat="1" applyFont="1" applyFill="1" applyBorder="1" applyAlignment="1">
      <alignment horizontal="center" vertical="center"/>
      <protection/>
    </xf>
    <xf numFmtId="0" fontId="32" fillId="0" borderId="24" xfId="0" applyFont="1" applyBorder="1" applyAlignment="1">
      <alignment horizontal="center" vertical="center"/>
    </xf>
    <xf numFmtId="0" fontId="32" fillId="0" borderId="10" xfId="0" applyFont="1" applyBorder="1" applyAlignment="1">
      <alignment horizontal="center" vertical="center"/>
    </xf>
    <xf numFmtId="0" fontId="32" fillId="0" borderId="46" xfId="0" applyFont="1" applyBorder="1" applyAlignment="1">
      <alignment horizontal="center" vertical="center"/>
    </xf>
  </cellXfs>
  <cellStyles count="2327">
    <cellStyle name="Normal" xfId="0"/>
    <cellStyle name="_Intelenet - 4th Floor RRP 05.01.07" xfId="15"/>
    <cellStyle name="_ONGC CCCL-FAS-26-03-08" xfId="16"/>
    <cellStyle name="_Prozone (BMS) - 27..02.08" xfId="17"/>
    <cellStyle name="_SHAR-SDSC-Block1-07.10.08" xfId="18"/>
    <cellStyle name="0,0&#13;&#10;NA&#13;&#10;" xfId="19"/>
    <cellStyle name="20% - Accent1" xfId="20"/>
    <cellStyle name="20% - Accent1 10" xfId="21"/>
    <cellStyle name="20% - Accent1 10 2" xfId="22"/>
    <cellStyle name="20% - Accent1 11" xfId="23"/>
    <cellStyle name="20% - Accent1 11 2" xfId="24"/>
    <cellStyle name="20% - Accent1 12" xfId="25"/>
    <cellStyle name="20% - Accent1 12 2" xfId="26"/>
    <cellStyle name="20% - Accent1 13" xfId="27"/>
    <cellStyle name="20% - Accent1 13 2" xfId="28"/>
    <cellStyle name="20% - Accent1 14" xfId="29"/>
    <cellStyle name="20% - Accent1 14 2" xfId="30"/>
    <cellStyle name="20% - Accent1 15" xfId="31"/>
    <cellStyle name="20% - Accent1 15 2" xfId="32"/>
    <cellStyle name="20% - Accent1 16" xfId="33"/>
    <cellStyle name="20% - Accent1 16 2" xfId="34"/>
    <cellStyle name="20% - Accent1 17" xfId="35"/>
    <cellStyle name="20% - Accent1 17 2" xfId="36"/>
    <cellStyle name="20% - Accent1 18" xfId="37"/>
    <cellStyle name="20% - Accent1 18 2" xfId="38"/>
    <cellStyle name="20% - Accent1 19" xfId="39"/>
    <cellStyle name="20% - Accent1 2" xfId="40"/>
    <cellStyle name="20% - Accent1 2 2" xfId="41"/>
    <cellStyle name="20% - Accent1 20" xfId="42"/>
    <cellStyle name="20% - Accent1 21" xfId="43"/>
    <cellStyle name="20% - Accent1 22" xfId="44"/>
    <cellStyle name="20% - Accent1 23" xfId="45"/>
    <cellStyle name="20% - Accent1 24" xfId="46"/>
    <cellStyle name="20% - Accent1 25" xfId="47"/>
    <cellStyle name="20% - Accent1 26" xfId="48"/>
    <cellStyle name="20% - Accent1 3" xfId="49"/>
    <cellStyle name="20% - Accent1 3 2" xfId="50"/>
    <cellStyle name="20% - Accent1 4" xfId="51"/>
    <cellStyle name="20% - Accent1 4 2" xfId="52"/>
    <cellStyle name="20% - Accent1 5" xfId="53"/>
    <cellStyle name="20% - Accent1 5 2" xfId="54"/>
    <cellStyle name="20% - Accent1 6" xfId="55"/>
    <cellStyle name="20% - Accent1 6 2" xfId="56"/>
    <cellStyle name="20% - Accent1 7" xfId="57"/>
    <cellStyle name="20% - Accent1 7 2" xfId="58"/>
    <cellStyle name="20% - Accent1 8" xfId="59"/>
    <cellStyle name="20% - Accent1 8 2" xfId="60"/>
    <cellStyle name="20% - Accent1 9" xfId="61"/>
    <cellStyle name="20% - Accent1 9 2" xfId="62"/>
    <cellStyle name="20% - Accent2" xfId="63"/>
    <cellStyle name="20% - Accent2 10" xfId="64"/>
    <cellStyle name="20% - Accent2 10 2" xfId="65"/>
    <cellStyle name="20% - Accent2 11" xfId="66"/>
    <cellStyle name="20% - Accent2 11 2" xfId="67"/>
    <cellStyle name="20% - Accent2 12" xfId="68"/>
    <cellStyle name="20% - Accent2 12 2" xfId="69"/>
    <cellStyle name="20% - Accent2 13" xfId="70"/>
    <cellStyle name="20% - Accent2 13 2" xfId="71"/>
    <cellStyle name="20% - Accent2 14" xfId="72"/>
    <cellStyle name="20% - Accent2 14 2" xfId="73"/>
    <cellStyle name="20% - Accent2 15" xfId="74"/>
    <cellStyle name="20% - Accent2 15 2" xfId="75"/>
    <cellStyle name="20% - Accent2 16" xfId="76"/>
    <cellStyle name="20% - Accent2 16 2" xfId="77"/>
    <cellStyle name="20% - Accent2 17" xfId="78"/>
    <cellStyle name="20% - Accent2 17 2" xfId="79"/>
    <cellStyle name="20% - Accent2 18" xfId="80"/>
    <cellStyle name="20% - Accent2 18 2" xfId="81"/>
    <cellStyle name="20% - Accent2 19" xfId="82"/>
    <cellStyle name="20% - Accent2 2" xfId="83"/>
    <cellStyle name="20% - Accent2 2 2" xfId="84"/>
    <cellStyle name="20% - Accent2 20" xfId="85"/>
    <cellStyle name="20% - Accent2 21" xfId="86"/>
    <cellStyle name="20% - Accent2 22" xfId="87"/>
    <cellStyle name="20% - Accent2 23" xfId="88"/>
    <cellStyle name="20% - Accent2 24" xfId="89"/>
    <cellStyle name="20% - Accent2 25" xfId="90"/>
    <cellStyle name="20% - Accent2 26" xfId="91"/>
    <cellStyle name="20% - Accent2 3" xfId="92"/>
    <cellStyle name="20% - Accent2 3 2" xfId="93"/>
    <cellStyle name="20% - Accent2 4" xfId="94"/>
    <cellStyle name="20% - Accent2 4 2" xfId="95"/>
    <cellStyle name="20% - Accent2 5" xfId="96"/>
    <cellStyle name="20% - Accent2 5 2" xfId="97"/>
    <cellStyle name="20% - Accent2 6" xfId="98"/>
    <cellStyle name="20% - Accent2 6 2" xfId="99"/>
    <cellStyle name="20% - Accent2 7" xfId="100"/>
    <cellStyle name="20% - Accent2 7 2" xfId="101"/>
    <cellStyle name="20% - Accent2 8" xfId="102"/>
    <cellStyle name="20% - Accent2 8 2" xfId="103"/>
    <cellStyle name="20% - Accent2 9" xfId="104"/>
    <cellStyle name="20% - Accent2 9 2" xfId="105"/>
    <cellStyle name="20% - Accent3" xfId="106"/>
    <cellStyle name="20% - Accent3 10" xfId="107"/>
    <cellStyle name="20% - Accent3 10 2" xfId="108"/>
    <cellStyle name="20% - Accent3 11" xfId="109"/>
    <cellStyle name="20% - Accent3 11 2" xfId="110"/>
    <cellStyle name="20% - Accent3 12" xfId="111"/>
    <cellStyle name="20% - Accent3 12 2" xfId="112"/>
    <cellStyle name="20% - Accent3 13" xfId="113"/>
    <cellStyle name="20% - Accent3 13 2" xfId="114"/>
    <cellStyle name="20% - Accent3 14" xfId="115"/>
    <cellStyle name="20% - Accent3 14 2" xfId="116"/>
    <cellStyle name="20% - Accent3 15" xfId="117"/>
    <cellStyle name="20% - Accent3 15 2" xfId="118"/>
    <cellStyle name="20% - Accent3 16" xfId="119"/>
    <cellStyle name="20% - Accent3 16 2" xfId="120"/>
    <cellStyle name="20% - Accent3 17" xfId="121"/>
    <cellStyle name="20% - Accent3 17 2" xfId="122"/>
    <cellStyle name="20% - Accent3 18" xfId="123"/>
    <cellStyle name="20% - Accent3 18 2" xfId="124"/>
    <cellStyle name="20% - Accent3 19" xfId="125"/>
    <cellStyle name="20% - Accent3 2" xfId="126"/>
    <cellStyle name="20% - Accent3 2 2" xfId="127"/>
    <cellStyle name="20% - Accent3 20" xfId="128"/>
    <cellStyle name="20% - Accent3 21" xfId="129"/>
    <cellStyle name="20% - Accent3 22" xfId="130"/>
    <cellStyle name="20% - Accent3 23" xfId="131"/>
    <cellStyle name="20% - Accent3 24" xfId="132"/>
    <cellStyle name="20% - Accent3 25" xfId="133"/>
    <cellStyle name="20% - Accent3 26" xfId="134"/>
    <cellStyle name="20% - Accent3 3" xfId="135"/>
    <cellStyle name="20% - Accent3 3 2" xfId="136"/>
    <cellStyle name="20% - Accent3 4" xfId="137"/>
    <cellStyle name="20% - Accent3 4 2" xfId="138"/>
    <cellStyle name="20% - Accent3 5" xfId="139"/>
    <cellStyle name="20% - Accent3 5 2" xfId="140"/>
    <cellStyle name="20% - Accent3 6" xfId="141"/>
    <cellStyle name="20% - Accent3 6 2" xfId="142"/>
    <cellStyle name="20% - Accent3 7" xfId="143"/>
    <cellStyle name="20% - Accent3 7 2" xfId="144"/>
    <cellStyle name="20% - Accent3 8" xfId="145"/>
    <cellStyle name="20% - Accent3 8 2" xfId="146"/>
    <cellStyle name="20% - Accent3 9" xfId="147"/>
    <cellStyle name="20% - Accent3 9 2" xfId="148"/>
    <cellStyle name="20% - Accent4" xfId="149"/>
    <cellStyle name="20% - Accent4 10" xfId="150"/>
    <cellStyle name="20% - Accent4 10 2" xfId="151"/>
    <cellStyle name="20% - Accent4 11" xfId="152"/>
    <cellStyle name="20% - Accent4 11 2" xfId="153"/>
    <cellStyle name="20% - Accent4 12" xfId="154"/>
    <cellStyle name="20% - Accent4 12 2" xfId="155"/>
    <cellStyle name="20% - Accent4 13" xfId="156"/>
    <cellStyle name="20% - Accent4 13 2" xfId="157"/>
    <cellStyle name="20% - Accent4 14" xfId="158"/>
    <cellStyle name="20% - Accent4 14 2" xfId="159"/>
    <cellStyle name="20% - Accent4 15" xfId="160"/>
    <cellStyle name="20% - Accent4 15 2" xfId="161"/>
    <cellStyle name="20% - Accent4 16" xfId="162"/>
    <cellStyle name="20% - Accent4 16 2" xfId="163"/>
    <cellStyle name="20% - Accent4 17" xfId="164"/>
    <cellStyle name="20% - Accent4 17 2" xfId="165"/>
    <cellStyle name="20% - Accent4 18" xfId="166"/>
    <cellStyle name="20% - Accent4 18 2" xfId="167"/>
    <cellStyle name="20% - Accent4 19" xfId="168"/>
    <cellStyle name="20% - Accent4 2" xfId="169"/>
    <cellStyle name="20% - Accent4 2 2" xfId="170"/>
    <cellStyle name="20% - Accent4 20" xfId="171"/>
    <cellStyle name="20% - Accent4 21" xfId="172"/>
    <cellStyle name="20% - Accent4 22" xfId="173"/>
    <cellStyle name="20% - Accent4 23" xfId="174"/>
    <cellStyle name="20% - Accent4 24" xfId="175"/>
    <cellStyle name="20% - Accent4 25" xfId="176"/>
    <cellStyle name="20% - Accent4 26" xfId="177"/>
    <cellStyle name="20% - Accent4 3" xfId="178"/>
    <cellStyle name="20% - Accent4 3 2" xfId="179"/>
    <cellStyle name="20% - Accent4 4" xfId="180"/>
    <cellStyle name="20% - Accent4 4 2" xfId="181"/>
    <cellStyle name="20% - Accent4 5" xfId="182"/>
    <cellStyle name="20% - Accent4 5 2" xfId="183"/>
    <cellStyle name="20% - Accent4 6" xfId="184"/>
    <cellStyle name="20% - Accent4 6 2" xfId="185"/>
    <cellStyle name="20% - Accent4 7" xfId="186"/>
    <cellStyle name="20% - Accent4 7 2" xfId="187"/>
    <cellStyle name="20% - Accent4 8" xfId="188"/>
    <cellStyle name="20% - Accent4 8 2" xfId="189"/>
    <cellStyle name="20% - Accent4 9" xfId="190"/>
    <cellStyle name="20% - Accent4 9 2" xfId="191"/>
    <cellStyle name="20% - Accent5" xfId="192"/>
    <cellStyle name="20% - Accent5 10" xfId="193"/>
    <cellStyle name="20% - Accent5 10 2" xfId="194"/>
    <cellStyle name="20% - Accent5 11" xfId="195"/>
    <cellStyle name="20% - Accent5 11 2" xfId="196"/>
    <cellStyle name="20% - Accent5 12" xfId="197"/>
    <cellStyle name="20% - Accent5 12 2" xfId="198"/>
    <cellStyle name="20% - Accent5 13" xfId="199"/>
    <cellStyle name="20% - Accent5 13 2" xfId="200"/>
    <cellStyle name="20% - Accent5 14" xfId="201"/>
    <cellStyle name="20% - Accent5 14 2" xfId="202"/>
    <cellStyle name="20% - Accent5 15" xfId="203"/>
    <cellStyle name="20% - Accent5 15 2" xfId="204"/>
    <cellStyle name="20% - Accent5 16" xfId="205"/>
    <cellStyle name="20% - Accent5 16 2" xfId="206"/>
    <cellStyle name="20% - Accent5 17" xfId="207"/>
    <cellStyle name="20% - Accent5 17 2" xfId="208"/>
    <cellStyle name="20% - Accent5 18" xfId="209"/>
    <cellStyle name="20% - Accent5 18 2" xfId="210"/>
    <cellStyle name="20% - Accent5 19" xfId="211"/>
    <cellStyle name="20% - Accent5 2" xfId="212"/>
    <cellStyle name="20% - Accent5 2 2" xfId="213"/>
    <cellStyle name="20% - Accent5 2 3 3 7" xfId="214"/>
    <cellStyle name="20% - Accent5 20" xfId="215"/>
    <cellStyle name="20% - Accent5 21" xfId="216"/>
    <cellStyle name="20% - Accent5 22" xfId="217"/>
    <cellStyle name="20% - Accent5 23" xfId="218"/>
    <cellStyle name="20% - Accent5 24" xfId="219"/>
    <cellStyle name="20% - Accent5 25" xfId="220"/>
    <cellStyle name="20% - Accent5 26" xfId="221"/>
    <cellStyle name="20% - Accent5 3" xfId="222"/>
    <cellStyle name="20% - Accent5 3 2" xfId="223"/>
    <cellStyle name="20% - Accent5 4" xfId="224"/>
    <cellStyle name="20% - Accent5 4 2" xfId="225"/>
    <cellStyle name="20% - Accent5 5" xfId="226"/>
    <cellStyle name="20% - Accent5 5 2" xfId="227"/>
    <cellStyle name="20% - Accent5 6" xfId="228"/>
    <cellStyle name="20% - Accent5 6 2" xfId="229"/>
    <cellStyle name="20% - Accent5 7" xfId="230"/>
    <cellStyle name="20% - Accent5 7 2" xfId="231"/>
    <cellStyle name="20% - Accent5 8" xfId="232"/>
    <cellStyle name="20% - Accent5 8 2" xfId="233"/>
    <cellStyle name="20% - Accent5 9" xfId="234"/>
    <cellStyle name="20% - Accent5 9 2" xfId="235"/>
    <cellStyle name="20% - Accent6" xfId="236"/>
    <cellStyle name="20% - Accent6 10" xfId="237"/>
    <cellStyle name="20% - Accent6 10 2" xfId="238"/>
    <cellStyle name="20% - Accent6 11" xfId="239"/>
    <cellStyle name="20% - Accent6 11 2" xfId="240"/>
    <cellStyle name="20% - Accent6 12" xfId="241"/>
    <cellStyle name="20% - Accent6 12 2" xfId="242"/>
    <cellStyle name="20% - Accent6 13" xfId="243"/>
    <cellStyle name="20% - Accent6 13 2" xfId="244"/>
    <cellStyle name="20% - Accent6 14" xfId="245"/>
    <cellStyle name="20% - Accent6 14 2" xfId="246"/>
    <cellStyle name="20% - Accent6 15" xfId="247"/>
    <cellStyle name="20% - Accent6 15 2" xfId="248"/>
    <cellStyle name="20% - Accent6 16" xfId="249"/>
    <cellStyle name="20% - Accent6 16 2" xfId="250"/>
    <cellStyle name="20% - Accent6 17" xfId="251"/>
    <cellStyle name="20% - Accent6 17 2" xfId="252"/>
    <cellStyle name="20% - Accent6 18" xfId="253"/>
    <cellStyle name="20% - Accent6 18 2" xfId="254"/>
    <cellStyle name="20% - Accent6 19" xfId="255"/>
    <cellStyle name="20% - Accent6 2" xfId="256"/>
    <cellStyle name="20% - Accent6 2 2" xfId="257"/>
    <cellStyle name="20% - Accent6 20" xfId="258"/>
    <cellStyle name="20% - Accent6 21" xfId="259"/>
    <cellStyle name="20% - Accent6 22" xfId="260"/>
    <cellStyle name="20% - Accent6 23" xfId="261"/>
    <cellStyle name="20% - Accent6 24" xfId="262"/>
    <cellStyle name="20% - Accent6 25" xfId="263"/>
    <cellStyle name="20% - Accent6 26" xfId="264"/>
    <cellStyle name="20% - Accent6 3" xfId="265"/>
    <cellStyle name="20% - Accent6 3 2" xfId="266"/>
    <cellStyle name="20% - Accent6 4" xfId="267"/>
    <cellStyle name="20% - Accent6 4 2" xfId="268"/>
    <cellStyle name="20% - Accent6 5" xfId="269"/>
    <cellStyle name="20% - Accent6 5 2" xfId="270"/>
    <cellStyle name="20% - Accent6 6" xfId="271"/>
    <cellStyle name="20% - Accent6 6 2" xfId="272"/>
    <cellStyle name="20% - Accent6 7" xfId="273"/>
    <cellStyle name="20% - Accent6 7 2" xfId="274"/>
    <cellStyle name="20% - Accent6 8" xfId="275"/>
    <cellStyle name="20% - Accent6 8 2" xfId="276"/>
    <cellStyle name="20% - Accent6 9" xfId="277"/>
    <cellStyle name="20% - Accent6 9 2" xfId="278"/>
    <cellStyle name="20% - Akzent1 2" xfId="279"/>
    <cellStyle name="20% - Akzent2 2" xfId="280"/>
    <cellStyle name="20% - Akzent3 2" xfId="281"/>
    <cellStyle name="20% - Akzent4 2" xfId="282"/>
    <cellStyle name="20% - Akzent5 2" xfId="283"/>
    <cellStyle name="20% - Akzent6 2" xfId="284"/>
    <cellStyle name="40% - Accent1" xfId="285"/>
    <cellStyle name="40% - Accent1 10" xfId="286"/>
    <cellStyle name="40% - Accent1 10 2" xfId="287"/>
    <cellStyle name="40% - Accent1 11" xfId="288"/>
    <cellStyle name="40% - Accent1 11 2" xfId="289"/>
    <cellStyle name="40% - Accent1 12" xfId="290"/>
    <cellStyle name="40% - Accent1 12 2" xfId="291"/>
    <cellStyle name="40% - Accent1 13" xfId="292"/>
    <cellStyle name="40% - Accent1 13 2" xfId="293"/>
    <cellStyle name="40% - Accent1 14" xfId="294"/>
    <cellStyle name="40% - Accent1 14 2" xfId="295"/>
    <cellStyle name="40% - Accent1 15" xfId="296"/>
    <cellStyle name="40% - Accent1 15 2" xfId="297"/>
    <cellStyle name="40% - Accent1 16" xfId="298"/>
    <cellStyle name="40% - Accent1 16 2" xfId="299"/>
    <cellStyle name="40% - Accent1 17" xfId="300"/>
    <cellStyle name="40% - Accent1 17 2" xfId="301"/>
    <cellStyle name="40% - Accent1 18" xfId="302"/>
    <cellStyle name="40% - Accent1 18 2" xfId="303"/>
    <cellStyle name="40% - Accent1 19" xfId="304"/>
    <cellStyle name="40% - Accent1 2" xfId="305"/>
    <cellStyle name="40% - Accent1 2 2" xfId="306"/>
    <cellStyle name="40% - Accent1 20" xfId="307"/>
    <cellStyle name="40% - Accent1 21" xfId="308"/>
    <cellStyle name="40% - Accent1 22" xfId="309"/>
    <cellStyle name="40% - Accent1 23" xfId="310"/>
    <cellStyle name="40% - Accent1 24" xfId="311"/>
    <cellStyle name="40% - Accent1 25" xfId="312"/>
    <cellStyle name="40% - Accent1 26" xfId="313"/>
    <cellStyle name="40% - Accent1 3" xfId="314"/>
    <cellStyle name="40% - Accent1 3 2" xfId="315"/>
    <cellStyle name="40% - Accent1 4" xfId="316"/>
    <cellStyle name="40% - Accent1 4 2" xfId="317"/>
    <cellStyle name="40% - Accent1 5" xfId="318"/>
    <cellStyle name="40% - Accent1 5 2" xfId="319"/>
    <cellStyle name="40% - Accent1 6" xfId="320"/>
    <cellStyle name="40% - Accent1 6 2" xfId="321"/>
    <cellStyle name="40% - Accent1 7" xfId="322"/>
    <cellStyle name="40% - Accent1 7 2" xfId="323"/>
    <cellStyle name="40% - Accent1 8" xfId="324"/>
    <cellStyle name="40% - Accent1 8 2" xfId="325"/>
    <cellStyle name="40% - Accent1 9" xfId="326"/>
    <cellStyle name="40% - Accent1 9 2" xfId="327"/>
    <cellStyle name="40% - Accent2" xfId="328"/>
    <cellStyle name="40% - Accent2 10" xfId="329"/>
    <cellStyle name="40% - Accent2 10 2" xfId="330"/>
    <cellStyle name="40% - Accent2 11" xfId="331"/>
    <cellStyle name="40% - Accent2 11 2" xfId="332"/>
    <cellStyle name="40% - Accent2 12" xfId="333"/>
    <cellStyle name="40% - Accent2 12 2" xfId="334"/>
    <cellStyle name="40% - Accent2 13" xfId="335"/>
    <cellStyle name="40% - Accent2 13 2" xfId="336"/>
    <cellStyle name="40% - Accent2 14" xfId="337"/>
    <cellStyle name="40% - Accent2 14 2" xfId="338"/>
    <cellStyle name="40% - Accent2 15" xfId="339"/>
    <cellStyle name="40% - Accent2 15 2" xfId="340"/>
    <cellStyle name="40% - Accent2 16" xfId="341"/>
    <cellStyle name="40% - Accent2 16 2" xfId="342"/>
    <cellStyle name="40% - Accent2 17" xfId="343"/>
    <cellStyle name="40% - Accent2 17 2" xfId="344"/>
    <cellStyle name="40% - Accent2 18" xfId="345"/>
    <cellStyle name="40% - Accent2 18 2" xfId="346"/>
    <cellStyle name="40% - Accent2 19" xfId="347"/>
    <cellStyle name="40% - Accent2 2" xfId="348"/>
    <cellStyle name="40% - Accent2 2 2" xfId="349"/>
    <cellStyle name="40% - Accent2 20" xfId="350"/>
    <cellStyle name="40% - Accent2 21" xfId="351"/>
    <cellStyle name="40% - Accent2 22" xfId="352"/>
    <cellStyle name="40% - Accent2 23" xfId="353"/>
    <cellStyle name="40% - Accent2 24" xfId="354"/>
    <cellStyle name="40% - Accent2 25" xfId="355"/>
    <cellStyle name="40% - Accent2 26" xfId="356"/>
    <cellStyle name="40% - Accent2 3" xfId="357"/>
    <cellStyle name="40% - Accent2 3 2" xfId="358"/>
    <cellStyle name="40% - Accent2 4" xfId="359"/>
    <cellStyle name="40% - Accent2 4 2" xfId="360"/>
    <cellStyle name="40% - Accent2 5" xfId="361"/>
    <cellStyle name="40% - Accent2 5 2" xfId="362"/>
    <cellStyle name="40% - Accent2 6" xfId="363"/>
    <cellStyle name="40% - Accent2 6 2" xfId="364"/>
    <cellStyle name="40% - Accent2 7" xfId="365"/>
    <cellStyle name="40% - Accent2 7 2" xfId="366"/>
    <cellStyle name="40% - Accent2 8" xfId="367"/>
    <cellStyle name="40% - Accent2 8 2" xfId="368"/>
    <cellStyle name="40% - Accent2 9" xfId="369"/>
    <cellStyle name="40% - Accent2 9 2" xfId="370"/>
    <cellStyle name="40% - Accent3" xfId="371"/>
    <cellStyle name="40% - Accent3 10" xfId="372"/>
    <cellStyle name="40% - Accent3 10 2" xfId="373"/>
    <cellStyle name="40% - Accent3 11" xfId="374"/>
    <cellStyle name="40% - Accent3 11 2" xfId="375"/>
    <cellStyle name="40% - Accent3 12" xfId="376"/>
    <cellStyle name="40% - Accent3 12 2" xfId="377"/>
    <cellStyle name="40% - Accent3 13" xfId="378"/>
    <cellStyle name="40% - Accent3 13 2" xfId="379"/>
    <cellStyle name="40% - Accent3 14" xfId="380"/>
    <cellStyle name="40% - Accent3 14 2" xfId="381"/>
    <cellStyle name="40% - Accent3 15" xfId="382"/>
    <cellStyle name="40% - Accent3 15 2" xfId="383"/>
    <cellStyle name="40% - Accent3 16" xfId="384"/>
    <cellStyle name="40% - Accent3 16 2" xfId="385"/>
    <cellStyle name="40% - Accent3 17" xfId="386"/>
    <cellStyle name="40% - Accent3 17 2" xfId="387"/>
    <cellStyle name="40% - Accent3 18" xfId="388"/>
    <cellStyle name="40% - Accent3 18 2" xfId="389"/>
    <cellStyle name="40% - Accent3 19" xfId="390"/>
    <cellStyle name="40% - Accent3 2" xfId="391"/>
    <cellStyle name="40% - Accent3 2 2" xfId="392"/>
    <cellStyle name="40% - Accent3 20" xfId="393"/>
    <cellStyle name="40% - Accent3 21" xfId="394"/>
    <cellStyle name="40% - Accent3 22" xfId="395"/>
    <cellStyle name="40% - Accent3 23" xfId="396"/>
    <cellStyle name="40% - Accent3 24" xfId="397"/>
    <cellStyle name="40% - Accent3 25" xfId="398"/>
    <cellStyle name="40% - Accent3 26" xfId="399"/>
    <cellStyle name="40% - Accent3 3" xfId="400"/>
    <cellStyle name="40% - Accent3 3 2" xfId="401"/>
    <cellStyle name="40% - Accent3 4" xfId="402"/>
    <cellStyle name="40% - Accent3 4 2" xfId="403"/>
    <cellStyle name="40% - Accent3 5" xfId="404"/>
    <cellStyle name="40% - Accent3 5 2" xfId="405"/>
    <cellStyle name="40% - Accent3 6" xfId="406"/>
    <cellStyle name="40% - Accent3 6 2" xfId="407"/>
    <cellStyle name="40% - Accent3 7" xfId="408"/>
    <cellStyle name="40% - Accent3 7 2" xfId="409"/>
    <cellStyle name="40% - Accent3 8" xfId="410"/>
    <cellStyle name="40% - Accent3 8 2" xfId="411"/>
    <cellStyle name="40% - Accent3 9" xfId="412"/>
    <cellStyle name="40% - Accent3 9 2" xfId="413"/>
    <cellStyle name="40% - Accent4" xfId="414"/>
    <cellStyle name="40% - Accent4 10" xfId="415"/>
    <cellStyle name="40% - Accent4 10 2" xfId="416"/>
    <cellStyle name="40% - Accent4 11" xfId="417"/>
    <cellStyle name="40% - Accent4 11 2" xfId="418"/>
    <cellStyle name="40% - Accent4 12" xfId="419"/>
    <cellStyle name="40% - Accent4 12 2" xfId="420"/>
    <cellStyle name="40% - Accent4 13" xfId="421"/>
    <cellStyle name="40% - Accent4 13 2" xfId="422"/>
    <cellStyle name="40% - Accent4 14" xfId="423"/>
    <cellStyle name="40% - Accent4 14 2" xfId="424"/>
    <cellStyle name="40% - Accent4 15" xfId="425"/>
    <cellStyle name="40% - Accent4 15 2" xfId="426"/>
    <cellStyle name="40% - Accent4 16" xfId="427"/>
    <cellStyle name="40% - Accent4 16 2" xfId="428"/>
    <cellStyle name="40% - Accent4 17" xfId="429"/>
    <cellStyle name="40% - Accent4 17 2" xfId="430"/>
    <cellStyle name="40% - Accent4 18" xfId="431"/>
    <cellStyle name="40% - Accent4 18 2" xfId="432"/>
    <cellStyle name="40% - Accent4 19" xfId="433"/>
    <cellStyle name="40% - Accent4 2" xfId="434"/>
    <cellStyle name="40% - Accent4 2 2" xfId="435"/>
    <cellStyle name="40% - Accent4 20" xfId="436"/>
    <cellStyle name="40% - Accent4 21" xfId="437"/>
    <cellStyle name="40% - Accent4 22" xfId="438"/>
    <cellStyle name="40% - Accent4 23" xfId="439"/>
    <cellStyle name="40% - Accent4 24" xfId="440"/>
    <cellStyle name="40% - Accent4 25" xfId="441"/>
    <cellStyle name="40% - Accent4 26" xfId="442"/>
    <cellStyle name="40% - Accent4 3" xfId="443"/>
    <cellStyle name="40% - Accent4 3 2" xfId="444"/>
    <cellStyle name="40% - Accent4 4" xfId="445"/>
    <cellStyle name="40% - Accent4 4 2" xfId="446"/>
    <cellStyle name="40% - Accent4 5" xfId="447"/>
    <cellStyle name="40% - Accent4 5 2" xfId="448"/>
    <cellStyle name="40% - Accent4 6" xfId="449"/>
    <cellStyle name="40% - Accent4 6 2" xfId="450"/>
    <cellStyle name="40% - Accent4 7" xfId="451"/>
    <cellStyle name="40% - Accent4 7 2" xfId="452"/>
    <cellStyle name="40% - Accent4 8" xfId="453"/>
    <cellStyle name="40% - Accent4 8 2" xfId="454"/>
    <cellStyle name="40% - Accent4 9" xfId="455"/>
    <cellStyle name="40% - Accent4 9 2" xfId="456"/>
    <cellStyle name="40% - Accent5" xfId="457"/>
    <cellStyle name="40% - Accent5 10" xfId="458"/>
    <cellStyle name="40% - Accent5 10 2" xfId="459"/>
    <cellStyle name="40% - Accent5 11" xfId="460"/>
    <cellStyle name="40% - Accent5 11 2" xfId="461"/>
    <cellStyle name="40% - Accent5 12" xfId="462"/>
    <cellStyle name="40% - Accent5 12 2" xfId="463"/>
    <cellStyle name="40% - Accent5 13" xfId="464"/>
    <cellStyle name="40% - Accent5 13 2" xfId="465"/>
    <cellStyle name="40% - Accent5 14" xfId="466"/>
    <cellStyle name="40% - Accent5 14 2" xfId="467"/>
    <cellStyle name="40% - Accent5 15" xfId="468"/>
    <cellStyle name="40% - Accent5 15 2" xfId="469"/>
    <cellStyle name="40% - Accent5 16" xfId="470"/>
    <cellStyle name="40% - Accent5 16 2" xfId="471"/>
    <cellStyle name="40% - Accent5 17" xfId="472"/>
    <cellStyle name="40% - Accent5 17 2" xfId="473"/>
    <cellStyle name="40% - Accent5 18" xfId="474"/>
    <cellStyle name="40% - Accent5 18 2" xfId="475"/>
    <cellStyle name="40% - Accent5 19" xfId="476"/>
    <cellStyle name="40% - Accent5 2" xfId="477"/>
    <cellStyle name="40% - Accent5 2 2" xfId="478"/>
    <cellStyle name="40% - Accent5 20" xfId="479"/>
    <cellStyle name="40% - Accent5 21" xfId="480"/>
    <cellStyle name="40% - Accent5 22" xfId="481"/>
    <cellStyle name="40% - Accent5 23" xfId="482"/>
    <cellStyle name="40% - Accent5 24" xfId="483"/>
    <cellStyle name="40% - Accent5 25" xfId="484"/>
    <cellStyle name="40% - Accent5 26" xfId="485"/>
    <cellStyle name="40% - Accent5 3" xfId="486"/>
    <cellStyle name="40% - Accent5 3 2" xfId="487"/>
    <cellStyle name="40% - Accent5 4" xfId="488"/>
    <cellStyle name="40% - Accent5 4 2" xfId="489"/>
    <cellStyle name="40% - Accent5 5" xfId="490"/>
    <cellStyle name="40% - Accent5 5 2" xfId="491"/>
    <cellStyle name="40% - Accent5 6" xfId="492"/>
    <cellStyle name="40% - Accent5 6 2" xfId="493"/>
    <cellStyle name="40% - Accent5 7" xfId="494"/>
    <cellStyle name="40% - Accent5 7 2" xfId="495"/>
    <cellStyle name="40% - Accent5 8" xfId="496"/>
    <cellStyle name="40% - Accent5 8 2" xfId="497"/>
    <cellStyle name="40% - Accent5 9" xfId="498"/>
    <cellStyle name="40% - Accent5 9 2" xfId="499"/>
    <cellStyle name="40% - Accent6" xfId="500"/>
    <cellStyle name="40% - Accent6 10" xfId="501"/>
    <cellStyle name="40% - Accent6 10 2" xfId="502"/>
    <cellStyle name="40% - Accent6 11" xfId="503"/>
    <cellStyle name="40% - Accent6 11 2" xfId="504"/>
    <cellStyle name="40% - Accent6 12" xfId="505"/>
    <cellStyle name="40% - Accent6 12 2" xfId="506"/>
    <cellStyle name="40% - Accent6 13" xfId="507"/>
    <cellStyle name="40% - Accent6 13 2" xfId="508"/>
    <cellStyle name="40% - Accent6 14" xfId="509"/>
    <cellStyle name="40% - Accent6 14 2" xfId="510"/>
    <cellStyle name="40% - Accent6 15" xfId="511"/>
    <cellStyle name="40% - Accent6 15 2" xfId="512"/>
    <cellStyle name="40% - Accent6 16" xfId="513"/>
    <cellStyle name="40% - Accent6 16 2" xfId="514"/>
    <cellStyle name="40% - Accent6 17" xfId="515"/>
    <cellStyle name="40% - Accent6 17 2" xfId="516"/>
    <cellStyle name="40% - Accent6 18" xfId="517"/>
    <cellStyle name="40% - Accent6 18 2" xfId="518"/>
    <cellStyle name="40% - Accent6 19" xfId="519"/>
    <cellStyle name="40% - Accent6 2" xfId="520"/>
    <cellStyle name="40% - Accent6 2 2" xfId="521"/>
    <cellStyle name="40% - Accent6 20" xfId="522"/>
    <cellStyle name="40% - Accent6 21" xfId="523"/>
    <cellStyle name="40% - Accent6 22" xfId="524"/>
    <cellStyle name="40% - Accent6 23" xfId="525"/>
    <cellStyle name="40% - Accent6 24" xfId="526"/>
    <cellStyle name="40% - Accent6 25" xfId="527"/>
    <cellStyle name="40% - Accent6 26" xfId="528"/>
    <cellStyle name="40% - Accent6 3" xfId="529"/>
    <cellStyle name="40% - Accent6 3 2" xfId="530"/>
    <cellStyle name="40% - Accent6 4" xfId="531"/>
    <cellStyle name="40% - Accent6 4 2" xfId="532"/>
    <cellStyle name="40% - Accent6 5" xfId="533"/>
    <cellStyle name="40% - Accent6 5 2" xfId="534"/>
    <cellStyle name="40% - Accent6 6" xfId="535"/>
    <cellStyle name="40% - Accent6 6 2" xfId="536"/>
    <cellStyle name="40% - Accent6 7" xfId="537"/>
    <cellStyle name="40% - Accent6 7 2" xfId="538"/>
    <cellStyle name="40% - Accent6 8" xfId="539"/>
    <cellStyle name="40% - Accent6 8 2" xfId="540"/>
    <cellStyle name="40% - Accent6 9" xfId="541"/>
    <cellStyle name="40% - Accent6 9 2" xfId="542"/>
    <cellStyle name="40% - Akzent1 2" xfId="543"/>
    <cellStyle name="40% - Akzent2 2" xfId="544"/>
    <cellStyle name="40% - Akzent3 2" xfId="545"/>
    <cellStyle name="40% - Akzent4 2" xfId="546"/>
    <cellStyle name="40% - Akzent5 2" xfId="547"/>
    <cellStyle name="40% - Akzent6 2" xfId="548"/>
    <cellStyle name="60% - Accent1" xfId="549"/>
    <cellStyle name="60% - Accent1 10" xfId="550"/>
    <cellStyle name="60% - Accent1 10 2" xfId="551"/>
    <cellStyle name="60% - Accent1 11" xfId="552"/>
    <cellStyle name="60% - Accent1 11 2" xfId="553"/>
    <cellStyle name="60% - Accent1 12" xfId="554"/>
    <cellStyle name="60% - Accent1 12 2" xfId="555"/>
    <cellStyle name="60% - Accent1 13" xfId="556"/>
    <cellStyle name="60% - Accent1 13 2" xfId="557"/>
    <cellStyle name="60% - Accent1 14" xfId="558"/>
    <cellStyle name="60% - Accent1 14 2" xfId="559"/>
    <cellStyle name="60% - Accent1 15" xfId="560"/>
    <cellStyle name="60% - Accent1 15 2" xfId="561"/>
    <cellStyle name="60% - Accent1 16" xfId="562"/>
    <cellStyle name="60% - Accent1 16 2" xfId="563"/>
    <cellStyle name="60% - Accent1 17" xfId="564"/>
    <cellStyle name="60% - Accent1 17 2" xfId="565"/>
    <cellStyle name="60% - Accent1 18" xfId="566"/>
    <cellStyle name="60% - Accent1 18 2" xfId="567"/>
    <cellStyle name="60% - Accent1 19" xfId="568"/>
    <cellStyle name="60% - Accent1 2" xfId="569"/>
    <cellStyle name="60% - Accent1 2 2" xfId="570"/>
    <cellStyle name="60% - Accent1 20" xfId="571"/>
    <cellStyle name="60% - Accent1 21" xfId="572"/>
    <cellStyle name="60% - Accent1 22" xfId="573"/>
    <cellStyle name="60% - Accent1 23" xfId="574"/>
    <cellStyle name="60% - Accent1 24" xfId="575"/>
    <cellStyle name="60% - Accent1 25" xfId="576"/>
    <cellStyle name="60% - Accent1 26" xfId="577"/>
    <cellStyle name="60% - Accent1 3" xfId="578"/>
    <cellStyle name="60% - Accent1 3 2" xfId="579"/>
    <cellStyle name="60% - Accent1 4" xfId="580"/>
    <cellStyle name="60% - Accent1 4 2" xfId="581"/>
    <cellStyle name="60% - Accent1 5" xfId="582"/>
    <cellStyle name="60% - Accent1 5 2" xfId="583"/>
    <cellStyle name="60% - Accent1 6" xfId="584"/>
    <cellStyle name="60% - Accent1 6 2" xfId="585"/>
    <cellStyle name="60% - Accent1 7" xfId="586"/>
    <cellStyle name="60% - Accent1 7 2" xfId="587"/>
    <cellStyle name="60% - Accent1 8" xfId="588"/>
    <cellStyle name="60% - Accent1 8 2" xfId="589"/>
    <cellStyle name="60% - Accent1 9" xfId="590"/>
    <cellStyle name="60% - Accent1 9 2" xfId="591"/>
    <cellStyle name="60% - Accent2" xfId="592"/>
    <cellStyle name="60% - Accent2 10" xfId="593"/>
    <cellStyle name="60% - Accent2 10 2" xfId="594"/>
    <cellStyle name="60% - Accent2 11" xfId="595"/>
    <cellStyle name="60% - Accent2 11 2" xfId="596"/>
    <cellStyle name="60% - Accent2 12" xfId="597"/>
    <cellStyle name="60% - Accent2 12 2" xfId="598"/>
    <cellStyle name="60% - Accent2 13" xfId="599"/>
    <cellStyle name="60% - Accent2 13 2" xfId="600"/>
    <cellStyle name="60% - Accent2 14" xfId="601"/>
    <cellStyle name="60% - Accent2 14 2" xfId="602"/>
    <cellStyle name="60% - Accent2 15" xfId="603"/>
    <cellStyle name="60% - Accent2 15 2" xfId="604"/>
    <cellStyle name="60% - Accent2 16" xfId="605"/>
    <cellStyle name="60% - Accent2 16 2" xfId="606"/>
    <cellStyle name="60% - Accent2 17" xfId="607"/>
    <cellStyle name="60% - Accent2 17 2" xfId="608"/>
    <cellStyle name="60% - Accent2 18" xfId="609"/>
    <cellStyle name="60% - Accent2 18 2" xfId="610"/>
    <cellStyle name="60% - Accent2 19" xfId="611"/>
    <cellStyle name="60% - Accent2 2" xfId="612"/>
    <cellStyle name="60% - Accent2 2 2" xfId="613"/>
    <cellStyle name="60% - Accent2 20" xfId="614"/>
    <cellStyle name="60% - Accent2 21" xfId="615"/>
    <cellStyle name="60% - Accent2 22" xfId="616"/>
    <cellStyle name="60% - Accent2 23" xfId="617"/>
    <cellStyle name="60% - Accent2 24" xfId="618"/>
    <cellStyle name="60% - Accent2 25" xfId="619"/>
    <cellStyle name="60% - Accent2 26" xfId="620"/>
    <cellStyle name="60% - Accent2 3" xfId="621"/>
    <cellStyle name="60% - Accent2 3 2" xfId="622"/>
    <cellStyle name="60% - Accent2 4" xfId="623"/>
    <cellStyle name="60% - Accent2 4 2" xfId="624"/>
    <cellStyle name="60% - Accent2 5" xfId="625"/>
    <cellStyle name="60% - Accent2 5 2" xfId="626"/>
    <cellStyle name="60% - Accent2 6" xfId="627"/>
    <cellStyle name="60% - Accent2 6 2" xfId="628"/>
    <cellStyle name="60% - Accent2 7" xfId="629"/>
    <cellStyle name="60% - Accent2 7 2" xfId="630"/>
    <cellStyle name="60% - Accent2 8" xfId="631"/>
    <cellStyle name="60% - Accent2 8 2" xfId="632"/>
    <cellStyle name="60% - Accent2 9" xfId="633"/>
    <cellStyle name="60% - Accent2 9 2" xfId="634"/>
    <cellStyle name="60% - Accent3" xfId="635"/>
    <cellStyle name="60% - Accent3 10" xfId="636"/>
    <cellStyle name="60% - Accent3 10 2" xfId="637"/>
    <cellStyle name="60% - Accent3 11" xfId="638"/>
    <cellStyle name="60% - Accent3 11 2" xfId="639"/>
    <cellStyle name="60% - Accent3 12" xfId="640"/>
    <cellStyle name="60% - Accent3 12 2" xfId="641"/>
    <cellStyle name="60% - Accent3 13" xfId="642"/>
    <cellStyle name="60% - Accent3 13 2" xfId="643"/>
    <cellStyle name="60% - Accent3 14" xfId="644"/>
    <cellStyle name="60% - Accent3 14 2" xfId="645"/>
    <cellStyle name="60% - Accent3 15" xfId="646"/>
    <cellStyle name="60% - Accent3 15 2" xfId="647"/>
    <cellStyle name="60% - Accent3 16" xfId="648"/>
    <cellStyle name="60% - Accent3 16 2" xfId="649"/>
    <cellStyle name="60% - Accent3 17" xfId="650"/>
    <cellStyle name="60% - Accent3 17 2" xfId="651"/>
    <cellStyle name="60% - Accent3 18" xfId="652"/>
    <cellStyle name="60% - Accent3 18 2" xfId="653"/>
    <cellStyle name="60% - Accent3 19" xfId="654"/>
    <cellStyle name="60% - Accent3 2" xfId="655"/>
    <cellStyle name="60% - Accent3 2 2" xfId="656"/>
    <cellStyle name="60% - Accent3 20" xfId="657"/>
    <cellStyle name="60% - Accent3 21" xfId="658"/>
    <cellStyle name="60% - Accent3 22" xfId="659"/>
    <cellStyle name="60% - Accent3 23" xfId="660"/>
    <cellStyle name="60% - Accent3 24" xfId="661"/>
    <cellStyle name="60% - Accent3 25" xfId="662"/>
    <cellStyle name="60% - Accent3 26" xfId="663"/>
    <cellStyle name="60% - Accent3 3" xfId="664"/>
    <cellStyle name="60% - Accent3 3 2" xfId="665"/>
    <cellStyle name="60% - Accent3 4" xfId="666"/>
    <cellStyle name="60% - Accent3 4 2" xfId="667"/>
    <cellStyle name="60% - Accent3 5" xfId="668"/>
    <cellStyle name="60% - Accent3 5 2" xfId="669"/>
    <cellStyle name="60% - Accent3 6" xfId="670"/>
    <cellStyle name="60% - Accent3 6 2" xfId="671"/>
    <cellStyle name="60% - Accent3 7" xfId="672"/>
    <cellStyle name="60% - Accent3 7 2" xfId="673"/>
    <cellStyle name="60% - Accent3 8" xfId="674"/>
    <cellStyle name="60% - Accent3 8 2" xfId="675"/>
    <cellStyle name="60% - Accent3 9" xfId="676"/>
    <cellStyle name="60% - Accent3 9 2" xfId="677"/>
    <cellStyle name="60% - Accent4" xfId="678"/>
    <cellStyle name="60% - Accent4 10" xfId="679"/>
    <cellStyle name="60% - Accent4 10 2" xfId="680"/>
    <cellStyle name="60% - Accent4 11" xfId="681"/>
    <cellStyle name="60% - Accent4 11 2" xfId="682"/>
    <cellStyle name="60% - Accent4 12" xfId="683"/>
    <cellStyle name="60% - Accent4 12 2" xfId="684"/>
    <cellStyle name="60% - Accent4 13" xfId="685"/>
    <cellStyle name="60% - Accent4 13 2" xfId="686"/>
    <cellStyle name="60% - Accent4 14" xfId="687"/>
    <cellStyle name="60% - Accent4 14 2" xfId="688"/>
    <cellStyle name="60% - Accent4 15" xfId="689"/>
    <cellStyle name="60% - Accent4 15 2" xfId="690"/>
    <cellStyle name="60% - Accent4 16" xfId="691"/>
    <cellStyle name="60% - Accent4 16 2" xfId="692"/>
    <cellStyle name="60% - Accent4 17" xfId="693"/>
    <cellStyle name="60% - Accent4 17 2" xfId="694"/>
    <cellStyle name="60% - Accent4 18" xfId="695"/>
    <cellStyle name="60% - Accent4 18 2" xfId="696"/>
    <cellStyle name="60% - Accent4 19" xfId="697"/>
    <cellStyle name="60% - Accent4 2" xfId="698"/>
    <cellStyle name="60% - Accent4 2 2" xfId="699"/>
    <cellStyle name="60% - Accent4 20" xfId="700"/>
    <cellStyle name="60% - Accent4 21" xfId="701"/>
    <cellStyle name="60% - Accent4 22" xfId="702"/>
    <cellStyle name="60% - Accent4 23" xfId="703"/>
    <cellStyle name="60% - Accent4 24" xfId="704"/>
    <cellStyle name="60% - Accent4 25" xfId="705"/>
    <cellStyle name="60% - Accent4 26" xfId="706"/>
    <cellStyle name="60% - Accent4 3" xfId="707"/>
    <cellStyle name="60% - Accent4 3 2" xfId="708"/>
    <cellStyle name="60% - Accent4 4" xfId="709"/>
    <cellStyle name="60% - Accent4 4 2" xfId="710"/>
    <cellStyle name="60% - Accent4 5" xfId="711"/>
    <cellStyle name="60% - Accent4 5 2" xfId="712"/>
    <cellStyle name="60% - Accent4 6" xfId="713"/>
    <cellStyle name="60% - Accent4 6 2" xfId="714"/>
    <cellStyle name="60% - Accent4 7" xfId="715"/>
    <cellStyle name="60% - Accent4 7 2" xfId="716"/>
    <cellStyle name="60% - Accent4 8" xfId="717"/>
    <cellStyle name="60% - Accent4 8 2" xfId="718"/>
    <cellStyle name="60% - Accent4 9" xfId="719"/>
    <cellStyle name="60% - Accent4 9 2" xfId="720"/>
    <cellStyle name="60% - Accent5" xfId="721"/>
    <cellStyle name="60% - Accent5 10" xfId="722"/>
    <cellStyle name="60% - Accent5 10 2" xfId="723"/>
    <cellStyle name="60% - Accent5 11" xfId="724"/>
    <cellStyle name="60% - Accent5 11 2" xfId="725"/>
    <cellStyle name="60% - Accent5 12" xfId="726"/>
    <cellStyle name="60% - Accent5 12 2" xfId="727"/>
    <cellStyle name="60% - Accent5 13" xfId="728"/>
    <cellStyle name="60% - Accent5 13 2" xfId="729"/>
    <cellStyle name="60% - Accent5 14" xfId="730"/>
    <cellStyle name="60% - Accent5 14 2" xfId="731"/>
    <cellStyle name="60% - Accent5 15" xfId="732"/>
    <cellStyle name="60% - Accent5 15 2" xfId="733"/>
    <cellStyle name="60% - Accent5 16" xfId="734"/>
    <cellStyle name="60% - Accent5 16 2" xfId="735"/>
    <cellStyle name="60% - Accent5 17" xfId="736"/>
    <cellStyle name="60% - Accent5 17 2" xfId="737"/>
    <cellStyle name="60% - Accent5 18" xfId="738"/>
    <cellStyle name="60% - Accent5 18 2" xfId="739"/>
    <cellStyle name="60% - Accent5 19" xfId="740"/>
    <cellStyle name="60% - Accent5 2" xfId="741"/>
    <cellStyle name="60% - Accent5 2 2" xfId="742"/>
    <cellStyle name="60% - Accent5 20" xfId="743"/>
    <cellStyle name="60% - Accent5 21" xfId="744"/>
    <cellStyle name="60% - Accent5 22" xfId="745"/>
    <cellStyle name="60% - Accent5 23" xfId="746"/>
    <cellStyle name="60% - Accent5 24" xfId="747"/>
    <cellStyle name="60% - Accent5 25" xfId="748"/>
    <cellStyle name="60% - Accent5 26" xfId="749"/>
    <cellStyle name="60% - Accent5 3" xfId="750"/>
    <cellStyle name="60% - Accent5 3 2" xfId="751"/>
    <cellStyle name="60% - Accent5 4" xfId="752"/>
    <cellStyle name="60% - Accent5 4 2" xfId="753"/>
    <cellStyle name="60% - Accent5 5" xfId="754"/>
    <cellStyle name="60% - Accent5 5 2" xfId="755"/>
    <cellStyle name="60% - Accent5 6" xfId="756"/>
    <cellStyle name="60% - Accent5 6 2" xfId="757"/>
    <cellStyle name="60% - Accent5 7" xfId="758"/>
    <cellStyle name="60% - Accent5 7 2" xfId="759"/>
    <cellStyle name="60% - Accent5 8" xfId="760"/>
    <cellStyle name="60% - Accent5 8 2" xfId="761"/>
    <cellStyle name="60% - Accent5 9" xfId="762"/>
    <cellStyle name="60% - Accent5 9 2" xfId="763"/>
    <cellStyle name="60% - Accent6" xfId="764"/>
    <cellStyle name="60% - Accent6 10" xfId="765"/>
    <cellStyle name="60% - Accent6 10 2" xfId="766"/>
    <cellStyle name="60% - Accent6 11" xfId="767"/>
    <cellStyle name="60% - Accent6 11 2" xfId="768"/>
    <cellStyle name="60% - Accent6 12" xfId="769"/>
    <cellStyle name="60% - Accent6 12 2" xfId="770"/>
    <cellStyle name="60% - Accent6 13" xfId="771"/>
    <cellStyle name="60% - Accent6 13 2" xfId="772"/>
    <cellStyle name="60% - Accent6 14" xfId="773"/>
    <cellStyle name="60% - Accent6 14 2" xfId="774"/>
    <cellStyle name="60% - Accent6 15" xfId="775"/>
    <cellStyle name="60% - Accent6 15 2" xfId="776"/>
    <cellStyle name="60% - Accent6 16" xfId="777"/>
    <cellStyle name="60% - Accent6 16 2" xfId="778"/>
    <cellStyle name="60% - Accent6 17" xfId="779"/>
    <cellStyle name="60% - Accent6 17 2" xfId="780"/>
    <cellStyle name="60% - Accent6 18" xfId="781"/>
    <cellStyle name="60% - Accent6 18 2" xfId="782"/>
    <cellStyle name="60% - Accent6 19" xfId="783"/>
    <cellStyle name="60% - Accent6 2" xfId="784"/>
    <cellStyle name="60% - Accent6 2 2" xfId="785"/>
    <cellStyle name="60% - Accent6 20" xfId="786"/>
    <cellStyle name="60% - Accent6 21" xfId="787"/>
    <cellStyle name="60% - Accent6 22" xfId="788"/>
    <cellStyle name="60% - Accent6 23" xfId="789"/>
    <cellStyle name="60% - Accent6 24" xfId="790"/>
    <cellStyle name="60% - Accent6 25" xfId="791"/>
    <cellStyle name="60% - Accent6 26" xfId="792"/>
    <cellStyle name="60% - Accent6 3" xfId="793"/>
    <cellStyle name="60% - Accent6 3 2" xfId="794"/>
    <cellStyle name="60% - Accent6 4" xfId="795"/>
    <cellStyle name="60% - Accent6 4 2" xfId="796"/>
    <cellStyle name="60% - Accent6 5" xfId="797"/>
    <cellStyle name="60% - Accent6 5 2" xfId="798"/>
    <cellStyle name="60% - Accent6 6" xfId="799"/>
    <cellStyle name="60% - Accent6 6 2" xfId="800"/>
    <cellStyle name="60% - Accent6 7" xfId="801"/>
    <cellStyle name="60% - Accent6 7 2" xfId="802"/>
    <cellStyle name="60% - Accent6 8" xfId="803"/>
    <cellStyle name="60% - Accent6 8 2" xfId="804"/>
    <cellStyle name="60% - Accent6 9" xfId="805"/>
    <cellStyle name="60% - Accent6 9 2" xfId="806"/>
    <cellStyle name="60% - Akzent1 2" xfId="807"/>
    <cellStyle name="60% - Akzent2 2" xfId="808"/>
    <cellStyle name="60% - Akzent3 2" xfId="809"/>
    <cellStyle name="60% - Akzent4 2" xfId="810"/>
    <cellStyle name="60% - Akzent5 2" xfId="811"/>
    <cellStyle name="60% - Akzent6 2" xfId="812"/>
    <cellStyle name="Accent1" xfId="813"/>
    <cellStyle name="Accent1 10" xfId="814"/>
    <cellStyle name="Accent1 10 2" xfId="815"/>
    <cellStyle name="Accent1 11" xfId="816"/>
    <cellStyle name="Accent1 11 2" xfId="817"/>
    <cellStyle name="Accent1 12" xfId="818"/>
    <cellStyle name="Accent1 12 2" xfId="819"/>
    <cellStyle name="Accent1 13" xfId="820"/>
    <cellStyle name="Accent1 13 2" xfId="821"/>
    <cellStyle name="Accent1 14" xfId="822"/>
    <cellStyle name="Accent1 14 2" xfId="823"/>
    <cellStyle name="Accent1 15" xfId="824"/>
    <cellStyle name="Accent1 15 2" xfId="825"/>
    <cellStyle name="Accent1 16" xfId="826"/>
    <cellStyle name="Accent1 16 2" xfId="827"/>
    <cellStyle name="Accent1 17" xfId="828"/>
    <cellStyle name="Accent1 17 2" xfId="829"/>
    <cellStyle name="Accent1 18" xfId="830"/>
    <cellStyle name="Accent1 18 2" xfId="831"/>
    <cellStyle name="Accent1 19" xfId="832"/>
    <cellStyle name="Accent1 2" xfId="833"/>
    <cellStyle name="Accent1 2 2" xfId="834"/>
    <cellStyle name="Accent1 20" xfId="835"/>
    <cellStyle name="Accent1 21" xfId="836"/>
    <cellStyle name="Accent1 22" xfId="837"/>
    <cellStyle name="Accent1 23" xfId="838"/>
    <cellStyle name="Accent1 24" xfId="839"/>
    <cellStyle name="Accent1 25" xfId="840"/>
    <cellStyle name="Accent1 26" xfId="841"/>
    <cellStyle name="Accent1 3" xfId="842"/>
    <cellStyle name="Accent1 3 2" xfId="843"/>
    <cellStyle name="Accent1 4" xfId="844"/>
    <cellStyle name="Accent1 4 2" xfId="845"/>
    <cellStyle name="Accent1 5" xfId="846"/>
    <cellStyle name="Accent1 5 2" xfId="847"/>
    <cellStyle name="Accent1 6" xfId="848"/>
    <cellStyle name="Accent1 6 2" xfId="849"/>
    <cellStyle name="Accent1 7" xfId="850"/>
    <cellStyle name="Accent1 7 2" xfId="851"/>
    <cellStyle name="Accent1 8" xfId="852"/>
    <cellStyle name="Accent1 8 2" xfId="853"/>
    <cellStyle name="Accent1 9" xfId="854"/>
    <cellStyle name="Accent1 9 2" xfId="855"/>
    <cellStyle name="Accent2" xfId="856"/>
    <cellStyle name="Accent2 10" xfId="857"/>
    <cellStyle name="Accent2 10 2" xfId="858"/>
    <cellStyle name="Accent2 11" xfId="859"/>
    <cellStyle name="Accent2 11 2" xfId="860"/>
    <cellStyle name="Accent2 12" xfId="861"/>
    <cellStyle name="Accent2 12 2" xfId="862"/>
    <cellStyle name="Accent2 13" xfId="863"/>
    <cellStyle name="Accent2 13 2" xfId="864"/>
    <cellStyle name="Accent2 14" xfId="865"/>
    <cellStyle name="Accent2 14 2" xfId="866"/>
    <cellStyle name="Accent2 15" xfId="867"/>
    <cellStyle name="Accent2 15 2" xfId="868"/>
    <cellStyle name="Accent2 16" xfId="869"/>
    <cellStyle name="Accent2 16 2" xfId="870"/>
    <cellStyle name="Accent2 17" xfId="871"/>
    <cellStyle name="Accent2 17 2" xfId="872"/>
    <cellStyle name="Accent2 18" xfId="873"/>
    <cellStyle name="Accent2 18 2" xfId="874"/>
    <cellStyle name="Accent2 19" xfId="875"/>
    <cellStyle name="Accent2 2" xfId="876"/>
    <cellStyle name="Accent2 2 2" xfId="877"/>
    <cellStyle name="Accent2 20" xfId="878"/>
    <cellStyle name="Accent2 21" xfId="879"/>
    <cellStyle name="Accent2 22" xfId="880"/>
    <cellStyle name="Accent2 23" xfId="881"/>
    <cellStyle name="Accent2 24" xfId="882"/>
    <cellStyle name="Accent2 25" xfId="883"/>
    <cellStyle name="Accent2 26" xfId="884"/>
    <cellStyle name="Accent2 3" xfId="885"/>
    <cellStyle name="Accent2 3 2" xfId="886"/>
    <cellStyle name="Accent2 4" xfId="887"/>
    <cellStyle name="Accent2 4 2" xfId="888"/>
    <cellStyle name="Accent2 5" xfId="889"/>
    <cellStyle name="Accent2 5 2" xfId="890"/>
    <cellStyle name="Accent2 6" xfId="891"/>
    <cellStyle name="Accent2 6 2" xfId="892"/>
    <cellStyle name="Accent2 7" xfId="893"/>
    <cellStyle name="Accent2 7 2" xfId="894"/>
    <cellStyle name="Accent2 8" xfId="895"/>
    <cellStyle name="Accent2 8 2" xfId="896"/>
    <cellStyle name="Accent2 9" xfId="897"/>
    <cellStyle name="Accent2 9 2" xfId="898"/>
    <cellStyle name="Accent3" xfId="899"/>
    <cellStyle name="Accent3 10" xfId="900"/>
    <cellStyle name="Accent3 10 2" xfId="901"/>
    <cellStyle name="Accent3 11" xfId="902"/>
    <cellStyle name="Accent3 11 2" xfId="903"/>
    <cellStyle name="Accent3 12" xfId="904"/>
    <cellStyle name="Accent3 12 2" xfId="905"/>
    <cellStyle name="Accent3 13" xfId="906"/>
    <cellStyle name="Accent3 13 2" xfId="907"/>
    <cellStyle name="Accent3 14" xfId="908"/>
    <cellStyle name="Accent3 14 2" xfId="909"/>
    <cellStyle name="Accent3 15" xfId="910"/>
    <cellStyle name="Accent3 15 2" xfId="911"/>
    <cellStyle name="Accent3 16" xfId="912"/>
    <cellStyle name="Accent3 16 2" xfId="913"/>
    <cellStyle name="Accent3 17" xfId="914"/>
    <cellStyle name="Accent3 17 2" xfId="915"/>
    <cellStyle name="Accent3 18" xfId="916"/>
    <cellStyle name="Accent3 18 2" xfId="917"/>
    <cellStyle name="Accent3 19" xfId="918"/>
    <cellStyle name="Accent3 2" xfId="919"/>
    <cellStyle name="Accent3 2 2" xfId="920"/>
    <cellStyle name="Accent3 20" xfId="921"/>
    <cellStyle name="Accent3 21" xfId="922"/>
    <cellStyle name="Accent3 22" xfId="923"/>
    <cellStyle name="Accent3 23" xfId="924"/>
    <cellStyle name="Accent3 24" xfId="925"/>
    <cellStyle name="Accent3 25" xfId="926"/>
    <cellStyle name="Accent3 26" xfId="927"/>
    <cellStyle name="Accent3 3" xfId="928"/>
    <cellStyle name="Accent3 3 2" xfId="929"/>
    <cellStyle name="Accent3 4" xfId="930"/>
    <cellStyle name="Accent3 4 2" xfId="931"/>
    <cellStyle name="Accent3 5" xfId="932"/>
    <cellStyle name="Accent3 5 2" xfId="933"/>
    <cellStyle name="Accent3 6" xfId="934"/>
    <cellStyle name="Accent3 6 2" xfId="935"/>
    <cellStyle name="Accent3 7" xfId="936"/>
    <cellStyle name="Accent3 7 2" xfId="937"/>
    <cellStyle name="Accent3 8" xfId="938"/>
    <cellStyle name="Accent3 8 2" xfId="939"/>
    <cellStyle name="Accent3 9" xfId="940"/>
    <cellStyle name="Accent3 9 2" xfId="941"/>
    <cellStyle name="Accent4" xfId="942"/>
    <cellStyle name="Accent4 10" xfId="943"/>
    <cellStyle name="Accent4 10 2" xfId="944"/>
    <cellStyle name="Accent4 11" xfId="945"/>
    <cellStyle name="Accent4 11 2" xfId="946"/>
    <cellStyle name="Accent4 12" xfId="947"/>
    <cellStyle name="Accent4 12 2" xfId="948"/>
    <cellStyle name="Accent4 13" xfId="949"/>
    <cellStyle name="Accent4 13 2" xfId="950"/>
    <cellStyle name="Accent4 14" xfId="951"/>
    <cellStyle name="Accent4 14 2" xfId="952"/>
    <cellStyle name="Accent4 15" xfId="953"/>
    <cellStyle name="Accent4 15 2" xfId="954"/>
    <cellStyle name="Accent4 16" xfId="955"/>
    <cellStyle name="Accent4 16 2" xfId="956"/>
    <cellStyle name="Accent4 17" xfId="957"/>
    <cellStyle name="Accent4 17 2" xfId="958"/>
    <cellStyle name="Accent4 18" xfId="959"/>
    <cellStyle name="Accent4 18 2" xfId="960"/>
    <cellStyle name="Accent4 19" xfId="961"/>
    <cellStyle name="Accent4 2" xfId="962"/>
    <cellStyle name="Accent4 2 2" xfId="963"/>
    <cellStyle name="Accent4 20" xfId="964"/>
    <cellStyle name="Accent4 21" xfId="965"/>
    <cellStyle name="Accent4 22" xfId="966"/>
    <cellStyle name="Accent4 23" xfId="967"/>
    <cellStyle name="Accent4 24" xfId="968"/>
    <cellStyle name="Accent4 25" xfId="969"/>
    <cellStyle name="Accent4 26" xfId="970"/>
    <cellStyle name="Accent4 3" xfId="971"/>
    <cellStyle name="Accent4 3 2" xfId="972"/>
    <cellStyle name="Accent4 4" xfId="973"/>
    <cellStyle name="Accent4 4 2" xfId="974"/>
    <cellStyle name="Accent4 5" xfId="975"/>
    <cellStyle name="Accent4 5 2" xfId="976"/>
    <cellStyle name="Accent4 6" xfId="977"/>
    <cellStyle name="Accent4 6 2" xfId="978"/>
    <cellStyle name="Accent4 7" xfId="979"/>
    <cellStyle name="Accent4 7 2" xfId="980"/>
    <cellStyle name="Accent4 8" xfId="981"/>
    <cellStyle name="Accent4 8 2" xfId="982"/>
    <cellStyle name="Accent4 9" xfId="983"/>
    <cellStyle name="Accent4 9 2" xfId="984"/>
    <cellStyle name="Accent5" xfId="985"/>
    <cellStyle name="Accent5 10" xfId="986"/>
    <cellStyle name="Accent5 10 2" xfId="987"/>
    <cellStyle name="Accent5 11" xfId="988"/>
    <cellStyle name="Accent5 11 2" xfId="989"/>
    <cellStyle name="Accent5 12" xfId="990"/>
    <cellStyle name="Accent5 12 2" xfId="991"/>
    <cellStyle name="Accent5 13" xfId="992"/>
    <cellStyle name="Accent5 13 2" xfId="993"/>
    <cellStyle name="Accent5 14" xfId="994"/>
    <cellStyle name="Accent5 14 2" xfId="995"/>
    <cellStyle name="Accent5 15" xfId="996"/>
    <cellStyle name="Accent5 15 2" xfId="997"/>
    <cellStyle name="Accent5 16" xfId="998"/>
    <cellStyle name="Accent5 16 2" xfId="999"/>
    <cellStyle name="Accent5 17" xfId="1000"/>
    <cellStyle name="Accent5 17 2" xfId="1001"/>
    <cellStyle name="Accent5 18" xfId="1002"/>
    <cellStyle name="Accent5 18 2" xfId="1003"/>
    <cellStyle name="Accent5 19" xfId="1004"/>
    <cellStyle name="Accent5 2" xfId="1005"/>
    <cellStyle name="Accent5 2 2" xfId="1006"/>
    <cellStyle name="Accent5 20" xfId="1007"/>
    <cellStyle name="Accent5 21" xfId="1008"/>
    <cellStyle name="Accent5 22" xfId="1009"/>
    <cellStyle name="Accent5 23" xfId="1010"/>
    <cellStyle name="Accent5 24" xfId="1011"/>
    <cellStyle name="Accent5 25" xfId="1012"/>
    <cellStyle name="Accent5 26" xfId="1013"/>
    <cellStyle name="Accent5 3" xfId="1014"/>
    <cellStyle name="Accent5 3 2" xfId="1015"/>
    <cellStyle name="Accent5 4" xfId="1016"/>
    <cellStyle name="Accent5 4 2" xfId="1017"/>
    <cellStyle name="Accent5 5" xfId="1018"/>
    <cellStyle name="Accent5 5 2" xfId="1019"/>
    <cellStyle name="Accent5 6" xfId="1020"/>
    <cellStyle name="Accent5 6 2" xfId="1021"/>
    <cellStyle name="Accent5 7" xfId="1022"/>
    <cellStyle name="Accent5 7 2" xfId="1023"/>
    <cellStyle name="Accent5 8" xfId="1024"/>
    <cellStyle name="Accent5 8 2" xfId="1025"/>
    <cellStyle name="Accent5 9" xfId="1026"/>
    <cellStyle name="Accent5 9 2" xfId="1027"/>
    <cellStyle name="Accent6" xfId="1028"/>
    <cellStyle name="Accent6 10" xfId="1029"/>
    <cellStyle name="Accent6 10 2" xfId="1030"/>
    <cellStyle name="Accent6 11" xfId="1031"/>
    <cellStyle name="Accent6 11 2" xfId="1032"/>
    <cellStyle name="Accent6 12" xfId="1033"/>
    <cellStyle name="Accent6 12 2" xfId="1034"/>
    <cellStyle name="Accent6 13" xfId="1035"/>
    <cellStyle name="Accent6 13 2" xfId="1036"/>
    <cellStyle name="Accent6 14" xfId="1037"/>
    <cellStyle name="Accent6 14 2" xfId="1038"/>
    <cellStyle name="Accent6 15" xfId="1039"/>
    <cellStyle name="Accent6 15 2" xfId="1040"/>
    <cellStyle name="Accent6 16" xfId="1041"/>
    <cellStyle name="Accent6 16 2" xfId="1042"/>
    <cellStyle name="Accent6 17" xfId="1043"/>
    <cellStyle name="Accent6 17 2" xfId="1044"/>
    <cellStyle name="Accent6 18" xfId="1045"/>
    <cellStyle name="Accent6 18 2" xfId="1046"/>
    <cellStyle name="Accent6 19" xfId="1047"/>
    <cellStyle name="Accent6 2" xfId="1048"/>
    <cellStyle name="Accent6 2 2" xfId="1049"/>
    <cellStyle name="Accent6 20" xfId="1050"/>
    <cellStyle name="Accent6 21" xfId="1051"/>
    <cellStyle name="Accent6 22" xfId="1052"/>
    <cellStyle name="Accent6 23" xfId="1053"/>
    <cellStyle name="Accent6 24" xfId="1054"/>
    <cellStyle name="Accent6 25" xfId="1055"/>
    <cellStyle name="Accent6 26" xfId="1056"/>
    <cellStyle name="Accent6 3" xfId="1057"/>
    <cellStyle name="Accent6 3 2" xfId="1058"/>
    <cellStyle name="Accent6 4" xfId="1059"/>
    <cellStyle name="Accent6 4 2" xfId="1060"/>
    <cellStyle name="Accent6 5" xfId="1061"/>
    <cellStyle name="Accent6 5 2" xfId="1062"/>
    <cellStyle name="Accent6 6" xfId="1063"/>
    <cellStyle name="Accent6 6 2" xfId="1064"/>
    <cellStyle name="Accent6 7" xfId="1065"/>
    <cellStyle name="Accent6 7 2" xfId="1066"/>
    <cellStyle name="Accent6 8" xfId="1067"/>
    <cellStyle name="Accent6 8 2" xfId="1068"/>
    <cellStyle name="Accent6 9" xfId="1069"/>
    <cellStyle name="Accent6 9 2" xfId="1070"/>
    <cellStyle name="Akzent1 2" xfId="1071"/>
    <cellStyle name="Akzent2 2" xfId="1072"/>
    <cellStyle name="Akzent3 2" xfId="1073"/>
    <cellStyle name="Akzent4 2" xfId="1074"/>
    <cellStyle name="Akzent5 2" xfId="1075"/>
    <cellStyle name="Akzent6 2" xfId="1076"/>
    <cellStyle name="Ausgabe 2" xfId="1077"/>
    <cellStyle name="Bad" xfId="1078"/>
    <cellStyle name="Bad 10" xfId="1079"/>
    <cellStyle name="Bad 10 2" xfId="1080"/>
    <cellStyle name="Bad 11" xfId="1081"/>
    <cellStyle name="Bad 11 2" xfId="1082"/>
    <cellStyle name="Bad 12" xfId="1083"/>
    <cellStyle name="Bad 12 2" xfId="1084"/>
    <cellStyle name="Bad 13" xfId="1085"/>
    <cellStyle name="Bad 13 2" xfId="1086"/>
    <cellStyle name="Bad 14" xfId="1087"/>
    <cellStyle name="Bad 14 2" xfId="1088"/>
    <cellStyle name="Bad 15" xfId="1089"/>
    <cellStyle name="Bad 15 2" xfId="1090"/>
    <cellStyle name="Bad 16" xfId="1091"/>
    <cellStyle name="Bad 16 2" xfId="1092"/>
    <cellStyle name="Bad 17" xfId="1093"/>
    <cellStyle name="Bad 17 2" xfId="1094"/>
    <cellStyle name="Bad 18" xfId="1095"/>
    <cellStyle name="Bad 18 2" xfId="1096"/>
    <cellStyle name="Bad 19" xfId="1097"/>
    <cellStyle name="Bad 2" xfId="1098"/>
    <cellStyle name="Bad 2 2" xfId="1099"/>
    <cellStyle name="Bad 20" xfId="1100"/>
    <cellStyle name="Bad 21" xfId="1101"/>
    <cellStyle name="Bad 22" xfId="1102"/>
    <cellStyle name="Bad 23" xfId="1103"/>
    <cellStyle name="Bad 24" xfId="1104"/>
    <cellStyle name="Bad 25" xfId="1105"/>
    <cellStyle name="Bad 26" xfId="1106"/>
    <cellStyle name="Bad 3" xfId="1107"/>
    <cellStyle name="Bad 3 2" xfId="1108"/>
    <cellStyle name="Bad 4" xfId="1109"/>
    <cellStyle name="Bad 4 2" xfId="1110"/>
    <cellStyle name="Bad 5" xfId="1111"/>
    <cellStyle name="Bad 5 2" xfId="1112"/>
    <cellStyle name="Bad 6" xfId="1113"/>
    <cellStyle name="Bad 6 2" xfId="1114"/>
    <cellStyle name="Bad 7" xfId="1115"/>
    <cellStyle name="Bad 7 2" xfId="1116"/>
    <cellStyle name="Bad 8" xfId="1117"/>
    <cellStyle name="Bad 8 2" xfId="1118"/>
    <cellStyle name="Bad 9" xfId="1119"/>
    <cellStyle name="Bad 9 2" xfId="1120"/>
    <cellStyle name="Berechnung 2" xfId="1121"/>
    <cellStyle name="Calc Currency (0)" xfId="1122"/>
    <cellStyle name="Calc Currency (2)" xfId="1123"/>
    <cellStyle name="Calc Percent (0)" xfId="1124"/>
    <cellStyle name="Calc Percent (1)" xfId="1125"/>
    <cellStyle name="Calc Percent (2)" xfId="1126"/>
    <cellStyle name="Calc Units (0)" xfId="1127"/>
    <cellStyle name="Calc Units (1)" xfId="1128"/>
    <cellStyle name="Calc Units (2)" xfId="1129"/>
    <cellStyle name="Calculation" xfId="1130"/>
    <cellStyle name="Calculation 10" xfId="1131"/>
    <cellStyle name="Calculation 10 2" xfId="1132"/>
    <cellStyle name="Calculation 10_STR_BOQ_Dental College" xfId="1133"/>
    <cellStyle name="Calculation 11" xfId="1134"/>
    <cellStyle name="Calculation 11 2" xfId="1135"/>
    <cellStyle name="Calculation 11_STR_BOQ_Dental College" xfId="1136"/>
    <cellStyle name="Calculation 12" xfId="1137"/>
    <cellStyle name="Calculation 12 2" xfId="1138"/>
    <cellStyle name="Calculation 12_STR_BOQ_Dental College" xfId="1139"/>
    <cellStyle name="Calculation 13" xfId="1140"/>
    <cellStyle name="Calculation 13 2" xfId="1141"/>
    <cellStyle name="Calculation 13_STR_BOQ_Dental College" xfId="1142"/>
    <cellStyle name="Calculation 14" xfId="1143"/>
    <cellStyle name="Calculation 14 2" xfId="1144"/>
    <cellStyle name="Calculation 14_STR_BOQ_Dental College" xfId="1145"/>
    <cellStyle name="Calculation 15" xfId="1146"/>
    <cellStyle name="Calculation 15 2" xfId="1147"/>
    <cellStyle name="Calculation 15_STR_BOQ_Dental College" xfId="1148"/>
    <cellStyle name="Calculation 16" xfId="1149"/>
    <cellStyle name="Calculation 16 2" xfId="1150"/>
    <cellStyle name="Calculation 16_STR_BOQ_Dental College" xfId="1151"/>
    <cellStyle name="Calculation 17" xfId="1152"/>
    <cellStyle name="Calculation 17 2" xfId="1153"/>
    <cellStyle name="Calculation 17_STR_BOQ_Dental College" xfId="1154"/>
    <cellStyle name="Calculation 18" xfId="1155"/>
    <cellStyle name="Calculation 18 2" xfId="1156"/>
    <cellStyle name="Calculation 18_STR_BOQ_Dental College" xfId="1157"/>
    <cellStyle name="Calculation 19" xfId="1158"/>
    <cellStyle name="Calculation 2" xfId="1159"/>
    <cellStyle name="Calculation 2 2" xfId="1160"/>
    <cellStyle name="Calculation 2_STR_BOQ_Dental College" xfId="1161"/>
    <cellStyle name="Calculation 20" xfId="1162"/>
    <cellStyle name="Calculation 21" xfId="1163"/>
    <cellStyle name="Calculation 22" xfId="1164"/>
    <cellStyle name="Calculation 23" xfId="1165"/>
    <cellStyle name="Calculation 24" xfId="1166"/>
    <cellStyle name="Calculation 25" xfId="1167"/>
    <cellStyle name="Calculation 26" xfId="1168"/>
    <cellStyle name="Calculation 3" xfId="1169"/>
    <cellStyle name="Calculation 3 2" xfId="1170"/>
    <cellStyle name="Calculation 3_STR_BOQ_Dental College" xfId="1171"/>
    <cellStyle name="Calculation 4" xfId="1172"/>
    <cellStyle name="Calculation 4 2" xfId="1173"/>
    <cellStyle name="Calculation 4_STR_BOQ_Dental College" xfId="1174"/>
    <cellStyle name="Calculation 5" xfId="1175"/>
    <cellStyle name="Calculation 5 2" xfId="1176"/>
    <cellStyle name="Calculation 5_STR_BOQ_Dental College" xfId="1177"/>
    <cellStyle name="Calculation 6" xfId="1178"/>
    <cellStyle name="Calculation 6 2" xfId="1179"/>
    <cellStyle name="Calculation 6_STR_BOQ_Dental College" xfId="1180"/>
    <cellStyle name="Calculation 7" xfId="1181"/>
    <cellStyle name="Calculation 7 2" xfId="1182"/>
    <cellStyle name="Calculation 7_STR_BOQ_Dental College" xfId="1183"/>
    <cellStyle name="Calculation 8" xfId="1184"/>
    <cellStyle name="Calculation 8 2" xfId="1185"/>
    <cellStyle name="Calculation 8_STR_BOQ_Dental College" xfId="1186"/>
    <cellStyle name="Calculation 9" xfId="1187"/>
    <cellStyle name="Calculation 9 2" xfId="1188"/>
    <cellStyle name="Calculation 9_STR_BOQ_Dental College" xfId="1189"/>
    <cellStyle name="Check Cell" xfId="1190"/>
    <cellStyle name="Check Cell 10" xfId="1191"/>
    <cellStyle name="Check Cell 10 2" xfId="1192"/>
    <cellStyle name="Check Cell 10_STR_BOQ_Dental College" xfId="1193"/>
    <cellStyle name="Check Cell 11" xfId="1194"/>
    <cellStyle name="Check Cell 11 2" xfId="1195"/>
    <cellStyle name="Check Cell 11_STR_BOQ_Dental College" xfId="1196"/>
    <cellStyle name="Check Cell 12" xfId="1197"/>
    <cellStyle name="Check Cell 12 2" xfId="1198"/>
    <cellStyle name="Check Cell 12_STR_BOQ_Dental College" xfId="1199"/>
    <cellStyle name="Check Cell 13" xfId="1200"/>
    <cellStyle name="Check Cell 13 2" xfId="1201"/>
    <cellStyle name="Check Cell 13_STR_BOQ_Dental College" xfId="1202"/>
    <cellStyle name="Check Cell 14" xfId="1203"/>
    <cellStyle name="Check Cell 14 2" xfId="1204"/>
    <cellStyle name="Check Cell 14_STR_BOQ_Dental College" xfId="1205"/>
    <cellStyle name="Check Cell 15" xfId="1206"/>
    <cellStyle name="Check Cell 15 2" xfId="1207"/>
    <cellStyle name="Check Cell 15_STR_BOQ_Dental College" xfId="1208"/>
    <cellStyle name="Check Cell 16" xfId="1209"/>
    <cellStyle name="Check Cell 16 2" xfId="1210"/>
    <cellStyle name="Check Cell 16_STR_BOQ_Dental College" xfId="1211"/>
    <cellStyle name="Check Cell 17" xfId="1212"/>
    <cellStyle name="Check Cell 17 2" xfId="1213"/>
    <cellStyle name="Check Cell 17_STR_BOQ_Dental College" xfId="1214"/>
    <cellStyle name="Check Cell 18" xfId="1215"/>
    <cellStyle name="Check Cell 18 2" xfId="1216"/>
    <cellStyle name="Check Cell 18_STR_BOQ_Dental College" xfId="1217"/>
    <cellStyle name="Check Cell 19" xfId="1218"/>
    <cellStyle name="Check Cell 2" xfId="1219"/>
    <cellStyle name="Check Cell 2 2" xfId="1220"/>
    <cellStyle name="Check Cell 2_STR_BOQ_Dental College" xfId="1221"/>
    <cellStyle name="Check Cell 20" xfId="1222"/>
    <cellStyle name="Check Cell 21" xfId="1223"/>
    <cellStyle name="Check Cell 22" xfId="1224"/>
    <cellStyle name="Check Cell 23" xfId="1225"/>
    <cellStyle name="Check Cell 24" xfId="1226"/>
    <cellStyle name="Check Cell 25" xfId="1227"/>
    <cellStyle name="Check Cell 26" xfId="1228"/>
    <cellStyle name="Check Cell 3" xfId="1229"/>
    <cellStyle name="Check Cell 3 2" xfId="1230"/>
    <cellStyle name="Check Cell 3_STR_BOQ_Dental College" xfId="1231"/>
    <cellStyle name="Check Cell 4" xfId="1232"/>
    <cellStyle name="Check Cell 4 2" xfId="1233"/>
    <cellStyle name="Check Cell 4_STR_BOQ_Dental College" xfId="1234"/>
    <cellStyle name="Check Cell 5" xfId="1235"/>
    <cellStyle name="Check Cell 5 2" xfId="1236"/>
    <cellStyle name="Check Cell 5_STR_BOQ_Dental College" xfId="1237"/>
    <cellStyle name="Check Cell 6" xfId="1238"/>
    <cellStyle name="Check Cell 6 2" xfId="1239"/>
    <cellStyle name="Check Cell 6_STR_BOQ_Dental College" xfId="1240"/>
    <cellStyle name="Check Cell 7" xfId="1241"/>
    <cellStyle name="Check Cell 7 2" xfId="1242"/>
    <cellStyle name="Check Cell 7_STR_BOQ_Dental College" xfId="1243"/>
    <cellStyle name="Check Cell 8" xfId="1244"/>
    <cellStyle name="Check Cell 8 2" xfId="1245"/>
    <cellStyle name="Check Cell 8_STR_BOQ_Dental College" xfId="1246"/>
    <cellStyle name="Check Cell 9" xfId="1247"/>
    <cellStyle name="Check Cell 9 2" xfId="1248"/>
    <cellStyle name="Check Cell 9_STR_BOQ_Dental College" xfId="1249"/>
    <cellStyle name="Comma" xfId="1250"/>
    <cellStyle name="Comma [0]" xfId="1251"/>
    <cellStyle name="Comma [00]" xfId="1252"/>
    <cellStyle name="Comma 10" xfId="1253"/>
    <cellStyle name="Comma 10 2" xfId="1254"/>
    <cellStyle name="Comma 10 3" xfId="1255"/>
    <cellStyle name="Comma 11" xfId="1256"/>
    <cellStyle name="Comma 12" xfId="1257"/>
    <cellStyle name="Comma 13" xfId="1258"/>
    <cellStyle name="Comma 14" xfId="1259"/>
    <cellStyle name="Comma 15" xfId="1260"/>
    <cellStyle name="Comma 16" xfId="1261"/>
    <cellStyle name="Comma 17" xfId="1262"/>
    <cellStyle name="Comma 18" xfId="1263"/>
    <cellStyle name="Comma 19" xfId="1264"/>
    <cellStyle name="Comma 2" xfId="1265"/>
    <cellStyle name="Comma 2 2" xfId="1266"/>
    <cellStyle name="Comma 2 2 2" xfId="1267"/>
    <cellStyle name="Comma 2 3" xfId="1268"/>
    <cellStyle name="Comma 2 3 2" xfId="1269"/>
    <cellStyle name="Comma 2 4" xfId="1270"/>
    <cellStyle name="Comma 2_Aligarh  Esimate 1" xfId="1271"/>
    <cellStyle name="Comma 20" xfId="1272"/>
    <cellStyle name="Comma 21" xfId="1273"/>
    <cellStyle name="Comma 22" xfId="1274"/>
    <cellStyle name="Comma 23" xfId="1275"/>
    <cellStyle name="Comma 23 2" xfId="1276"/>
    <cellStyle name="Comma 24" xfId="1277"/>
    <cellStyle name="Comma 3" xfId="1278"/>
    <cellStyle name="Comma 3 2" xfId="1279"/>
    <cellStyle name="Comma 3 3" xfId="1280"/>
    <cellStyle name="Comma 3_Aligarh  Esimate 1" xfId="1281"/>
    <cellStyle name="Comma 4" xfId="1282"/>
    <cellStyle name="Comma 4 2" xfId="1283"/>
    <cellStyle name="Comma 4 2 2" xfId="1284"/>
    <cellStyle name="Comma 4 2_Aligarh  Esimate 1" xfId="1285"/>
    <cellStyle name="Comma 4 3" xfId="1286"/>
    <cellStyle name="Comma 4_Aligarh  Esimate 1" xfId="1287"/>
    <cellStyle name="Comma 5" xfId="1288"/>
    <cellStyle name="Comma 6" xfId="1289"/>
    <cellStyle name="Comma 63" xfId="1290"/>
    <cellStyle name="Comma 7" xfId="1291"/>
    <cellStyle name="Comma 8" xfId="1292"/>
    <cellStyle name="Comma 8 2" xfId="1293"/>
    <cellStyle name="Comma 9" xfId="1294"/>
    <cellStyle name="Comma_Sheet1" xfId="1295"/>
    <cellStyle name="Comma0" xfId="1296"/>
    <cellStyle name="Currency" xfId="1297"/>
    <cellStyle name="Currency [0]" xfId="1298"/>
    <cellStyle name="Currency [00]" xfId="1299"/>
    <cellStyle name="Currency 2" xfId="1300"/>
    <cellStyle name="Custom - Style8" xfId="1301"/>
    <cellStyle name="Data   - Style2" xfId="1302"/>
    <cellStyle name="Date Short" xfId="1303"/>
    <cellStyle name="DELTA" xfId="1304"/>
    <cellStyle name="Eingabe 2" xfId="1305"/>
    <cellStyle name="Enter Currency (0)" xfId="1306"/>
    <cellStyle name="Enter Currency (2)" xfId="1307"/>
    <cellStyle name="Enter Units (0)" xfId="1308"/>
    <cellStyle name="Enter Units (1)" xfId="1309"/>
    <cellStyle name="Enter Units (2)" xfId="1310"/>
    <cellStyle name="Ergebnis 2" xfId="1311"/>
    <cellStyle name="Erklärender Text 2" xfId="1312"/>
    <cellStyle name="Euro" xfId="1313"/>
    <cellStyle name="Euro 2" xfId="1314"/>
    <cellStyle name="Euro 2 2" xfId="1315"/>
    <cellStyle name="Euro 2 2 2" xfId="1316"/>
    <cellStyle name="Euro 2 3" xfId="1317"/>
    <cellStyle name="Euro 3" xfId="1318"/>
    <cellStyle name="Euro 3 2" xfId="1319"/>
    <cellStyle name="Euro 4" xfId="1320"/>
    <cellStyle name="Euro 5" xfId="1321"/>
    <cellStyle name="Euro 5 2" xfId="1322"/>
    <cellStyle name="Excel Built-in Normal" xfId="1323"/>
    <cellStyle name="Explanatory Text" xfId="1324"/>
    <cellStyle name="Explanatory Text 10" xfId="1325"/>
    <cellStyle name="Explanatory Text 10 2" xfId="1326"/>
    <cellStyle name="Explanatory Text 11" xfId="1327"/>
    <cellStyle name="Explanatory Text 11 2" xfId="1328"/>
    <cellStyle name="Explanatory Text 12" xfId="1329"/>
    <cellStyle name="Explanatory Text 12 2" xfId="1330"/>
    <cellStyle name="Explanatory Text 13" xfId="1331"/>
    <cellStyle name="Explanatory Text 13 2" xfId="1332"/>
    <cellStyle name="Explanatory Text 14" xfId="1333"/>
    <cellStyle name="Explanatory Text 14 2" xfId="1334"/>
    <cellStyle name="Explanatory Text 15" xfId="1335"/>
    <cellStyle name="Explanatory Text 15 2" xfId="1336"/>
    <cellStyle name="Explanatory Text 16" xfId="1337"/>
    <cellStyle name="Explanatory Text 16 2" xfId="1338"/>
    <cellStyle name="Explanatory Text 17" xfId="1339"/>
    <cellStyle name="Explanatory Text 17 2" xfId="1340"/>
    <cellStyle name="Explanatory Text 18" xfId="1341"/>
    <cellStyle name="Explanatory Text 18 2" xfId="1342"/>
    <cellStyle name="Explanatory Text 19" xfId="1343"/>
    <cellStyle name="Explanatory Text 2" xfId="1344"/>
    <cellStyle name="Explanatory Text 2 2" xfId="1345"/>
    <cellStyle name="Explanatory Text 20" xfId="1346"/>
    <cellStyle name="Explanatory Text 21" xfId="1347"/>
    <cellStyle name="Explanatory Text 22" xfId="1348"/>
    <cellStyle name="Explanatory Text 23" xfId="1349"/>
    <cellStyle name="Explanatory Text 24" xfId="1350"/>
    <cellStyle name="Explanatory Text 25" xfId="1351"/>
    <cellStyle name="Explanatory Text 26" xfId="1352"/>
    <cellStyle name="Explanatory Text 3" xfId="1353"/>
    <cellStyle name="Explanatory Text 3 2" xfId="1354"/>
    <cellStyle name="Explanatory Text 4" xfId="1355"/>
    <cellStyle name="Explanatory Text 4 2" xfId="1356"/>
    <cellStyle name="Explanatory Text 5" xfId="1357"/>
    <cellStyle name="Explanatory Text 5 2" xfId="1358"/>
    <cellStyle name="Explanatory Text 6" xfId="1359"/>
    <cellStyle name="Explanatory Text 6 2" xfId="1360"/>
    <cellStyle name="Explanatory Text 7" xfId="1361"/>
    <cellStyle name="Explanatory Text 7 2" xfId="1362"/>
    <cellStyle name="Explanatory Text 8" xfId="1363"/>
    <cellStyle name="Explanatory Text 8 2" xfId="1364"/>
    <cellStyle name="Explanatory Text 9" xfId="1365"/>
    <cellStyle name="Explanatory Text 9 2" xfId="1366"/>
    <cellStyle name="Followed Hyperlink" xfId="1367"/>
    <cellStyle name="Good" xfId="1368"/>
    <cellStyle name="Good 10" xfId="1369"/>
    <cellStyle name="Good 10 2" xfId="1370"/>
    <cellStyle name="Good 11" xfId="1371"/>
    <cellStyle name="Good 11 2" xfId="1372"/>
    <cellStyle name="Good 12" xfId="1373"/>
    <cellStyle name="Good 12 2" xfId="1374"/>
    <cellStyle name="Good 13" xfId="1375"/>
    <cellStyle name="Good 13 2" xfId="1376"/>
    <cellStyle name="Good 14" xfId="1377"/>
    <cellStyle name="Good 14 2" xfId="1378"/>
    <cellStyle name="Good 15" xfId="1379"/>
    <cellStyle name="Good 15 2" xfId="1380"/>
    <cellStyle name="Good 16" xfId="1381"/>
    <cellStyle name="Good 16 2" xfId="1382"/>
    <cellStyle name="Good 17" xfId="1383"/>
    <cellStyle name="Good 17 2" xfId="1384"/>
    <cellStyle name="Good 18" xfId="1385"/>
    <cellStyle name="Good 18 2" xfId="1386"/>
    <cellStyle name="Good 19" xfId="1387"/>
    <cellStyle name="Good 2" xfId="1388"/>
    <cellStyle name="Good 2 2" xfId="1389"/>
    <cellStyle name="Good 20" xfId="1390"/>
    <cellStyle name="Good 21" xfId="1391"/>
    <cellStyle name="Good 22" xfId="1392"/>
    <cellStyle name="Good 23" xfId="1393"/>
    <cellStyle name="Good 24" xfId="1394"/>
    <cellStyle name="Good 25" xfId="1395"/>
    <cellStyle name="Good 26" xfId="1396"/>
    <cellStyle name="Good 3" xfId="1397"/>
    <cellStyle name="Good 3 2" xfId="1398"/>
    <cellStyle name="Good 4" xfId="1399"/>
    <cellStyle name="Good 4 2" xfId="1400"/>
    <cellStyle name="Good 5" xfId="1401"/>
    <cellStyle name="Good 5 2" xfId="1402"/>
    <cellStyle name="Good 6" xfId="1403"/>
    <cellStyle name="Good 6 2" xfId="1404"/>
    <cellStyle name="Good 7" xfId="1405"/>
    <cellStyle name="Good 7 2" xfId="1406"/>
    <cellStyle name="Good 8" xfId="1407"/>
    <cellStyle name="Good 8 2" xfId="1408"/>
    <cellStyle name="Good 9" xfId="1409"/>
    <cellStyle name="Good 9 2" xfId="1410"/>
    <cellStyle name="Grey" xfId="1411"/>
    <cellStyle name="Gut 2" xfId="1412"/>
    <cellStyle name="Header1" xfId="1413"/>
    <cellStyle name="Header2" xfId="1414"/>
    <cellStyle name="Heading 1" xfId="1415"/>
    <cellStyle name="Heading 1 10" xfId="1416"/>
    <cellStyle name="Heading 1 10 2" xfId="1417"/>
    <cellStyle name="Heading 1 11" xfId="1418"/>
    <cellStyle name="Heading 1 11 2" xfId="1419"/>
    <cellStyle name="Heading 1 12" xfId="1420"/>
    <cellStyle name="Heading 1 12 2" xfId="1421"/>
    <cellStyle name="Heading 1 13" xfId="1422"/>
    <cellStyle name="Heading 1 13 2" xfId="1423"/>
    <cellStyle name="Heading 1 14" xfId="1424"/>
    <cellStyle name="Heading 1 14 2" xfId="1425"/>
    <cellStyle name="Heading 1 15" xfId="1426"/>
    <cellStyle name="Heading 1 15 2" xfId="1427"/>
    <cellStyle name="Heading 1 16" xfId="1428"/>
    <cellStyle name="Heading 1 16 2" xfId="1429"/>
    <cellStyle name="Heading 1 17" xfId="1430"/>
    <cellStyle name="Heading 1 17 2" xfId="1431"/>
    <cellStyle name="Heading 1 18" xfId="1432"/>
    <cellStyle name="Heading 1 18 2" xfId="1433"/>
    <cellStyle name="Heading 1 19" xfId="1434"/>
    <cellStyle name="Heading 1 2" xfId="1435"/>
    <cellStyle name="Heading 1 2 2" xfId="1436"/>
    <cellStyle name="Heading 1 20" xfId="1437"/>
    <cellStyle name="Heading 1 21" xfId="1438"/>
    <cellStyle name="Heading 1 22" xfId="1439"/>
    <cellStyle name="Heading 1 23" xfId="1440"/>
    <cellStyle name="Heading 1 24" xfId="1441"/>
    <cellStyle name="Heading 1 25" xfId="1442"/>
    <cellStyle name="Heading 1 26" xfId="1443"/>
    <cellStyle name="Heading 1 3" xfId="1444"/>
    <cellStyle name="Heading 1 3 2" xfId="1445"/>
    <cellStyle name="Heading 1 4" xfId="1446"/>
    <cellStyle name="Heading 1 4 2" xfId="1447"/>
    <cellStyle name="Heading 1 5" xfId="1448"/>
    <cellStyle name="Heading 1 5 2" xfId="1449"/>
    <cellStyle name="Heading 1 6" xfId="1450"/>
    <cellStyle name="Heading 1 6 2" xfId="1451"/>
    <cellStyle name="Heading 1 7" xfId="1452"/>
    <cellStyle name="Heading 1 7 2" xfId="1453"/>
    <cellStyle name="Heading 1 8" xfId="1454"/>
    <cellStyle name="Heading 1 8 2" xfId="1455"/>
    <cellStyle name="Heading 1 9" xfId="1456"/>
    <cellStyle name="Heading 1 9 2" xfId="1457"/>
    <cellStyle name="Heading 2" xfId="1458"/>
    <cellStyle name="Heading 2 10" xfId="1459"/>
    <cellStyle name="Heading 2 10 2" xfId="1460"/>
    <cellStyle name="Heading 2 11" xfId="1461"/>
    <cellStyle name="Heading 2 11 2" xfId="1462"/>
    <cellStyle name="Heading 2 12" xfId="1463"/>
    <cellStyle name="Heading 2 12 2" xfId="1464"/>
    <cellStyle name="Heading 2 13" xfId="1465"/>
    <cellStyle name="Heading 2 13 2" xfId="1466"/>
    <cellStyle name="Heading 2 14" xfId="1467"/>
    <cellStyle name="Heading 2 14 2" xfId="1468"/>
    <cellStyle name="Heading 2 15" xfId="1469"/>
    <cellStyle name="Heading 2 15 2" xfId="1470"/>
    <cellStyle name="Heading 2 16" xfId="1471"/>
    <cellStyle name="Heading 2 16 2" xfId="1472"/>
    <cellStyle name="Heading 2 17" xfId="1473"/>
    <cellStyle name="Heading 2 17 2" xfId="1474"/>
    <cellStyle name="Heading 2 18" xfId="1475"/>
    <cellStyle name="Heading 2 18 2" xfId="1476"/>
    <cellStyle name="Heading 2 19" xfId="1477"/>
    <cellStyle name="Heading 2 2" xfId="1478"/>
    <cellStyle name="Heading 2 2 2" xfId="1479"/>
    <cellStyle name="Heading 2 20" xfId="1480"/>
    <cellStyle name="Heading 2 21" xfId="1481"/>
    <cellStyle name="Heading 2 22" xfId="1482"/>
    <cellStyle name="Heading 2 23" xfId="1483"/>
    <cellStyle name="Heading 2 24" xfId="1484"/>
    <cellStyle name="Heading 2 25" xfId="1485"/>
    <cellStyle name="Heading 2 26" xfId="1486"/>
    <cellStyle name="Heading 2 3" xfId="1487"/>
    <cellStyle name="Heading 2 3 2" xfId="1488"/>
    <cellStyle name="Heading 2 4" xfId="1489"/>
    <cellStyle name="Heading 2 4 2" xfId="1490"/>
    <cellStyle name="Heading 2 5" xfId="1491"/>
    <cellStyle name="Heading 2 5 2" xfId="1492"/>
    <cellStyle name="Heading 2 6" xfId="1493"/>
    <cellStyle name="Heading 2 6 2" xfId="1494"/>
    <cellStyle name="Heading 2 7" xfId="1495"/>
    <cellStyle name="Heading 2 7 2" xfId="1496"/>
    <cellStyle name="Heading 2 8" xfId="1497"/>
    <cellStyle name="Heading 2 8 2" xfId="1498"/>
    <cellStyle name="Heading 2 9" xfId="1499"/>
    <cellStyle name="Heading 2 9 2" xfId="1500"/>
    <cellStyle name="Heading 3" xfId="1501"/>
    <cellStyle name="Heading 3 10" xfId="1502"/>
    <cellStyle name="Heading 3 10 2" xfId="1503"/>
    <cellStyle name="Heading 3 11" xfId="1504"/>
    <cellStyle name="Heading 3 11 2" xfId="1505"/>
    <cellStyle name="Heading 3 12" xfId="1506"/>
    <cellStyle name="Heading 3 12 2" xfId="1507"/>
    <cellStyle name="Heading 3 13" xfId="1508"/>
    <cellStyle name="Heading 3 13 2" xfId="1509"/>
    <cellStyle name="Heading 3 14" xfId="1510"/>
    <cellStyle name="Heading 3 14 2" xfId="1511"/>
    <cellStyle name="Heading 3 15" xfId="1512"/>
    <cellStyle name="Heading 3 15 2" xfId="1513"/>
    <cellStyle name="Heading 3 16" xfId="1514"/>
    <cellStyle name="Heading 3 16 2" xfId="1515"/>
    <cellStyle name="Heading 3 17" xfId="1516"/>
    <cellStyle name="Heading 3 17 2" xfId="1517"/>
    <cellStyle name="Heading 3 18" xfId="1518"/>
    <cellStyle name="Heading 3 18 2" xfId="1519"/>
    <cellStyle name="Heading 3 19" xfId="1520"/>
    <cellStyle name="Heading 3 2" xfId="1521"/>
    <cellStyle name="Heading 3 2 2" xfId="1522"/>
    <cellStyle name="Heading 3 20" xfId="1523"/>
    <cellStyle name="Heading 3 21" xfId="1524"/>
    <cellStyle name="Heading 3 22" xfId="1525"/>
    <cellStyle name="Heading 3 23" xfId="1526"/>
    <cellStyle name="Heading 3 24" xfId="1527"/>
    <cellStyle name="Heading 3 25" xfId="1528"/>
    <cellStyle name="Heading 3 26" xfId="1529"/>
    <cellStyle name="Heading 3 3" xfId="1530"/>
    <cellStyle name="Heading 3 3 2" xfId="1531"/>
    <cellStyle name="Heading 3 4" xfId="1532"/>
    <cellStyle name="Heading 3 4 2" xfId="1533"/>
    <cellStyle name="Heading 3 5" xfId="1534"/>
    <cellStyle name="Heading 3 5 2" xfId="1535"/>
    <cellStyle name="Heading 3 6" xfId="1536"/>
    <cellStyle name="Heading 3 6 2" xfId="1537"/>
    <cellStyle name="Heading 3 7" xfId="1538"/>
    <cellStyle name="Heading 3 7 2" xfId="1539"/>
    <cellStyle name="Heading 3 8" xfId="1540"/>
    <cellStyle name="Heading 3 8 2" xfId="1541"/>
    <cellStyle name="Heading 3 9" xfId="1542"/>
    <cellStyle name="Heading 3 9 2" xfId="1543"/>
    <cellStyle name="Heading 4" xfId="1544"/>
    <cellStyle name="Heading 4 10" xfId="1545"/>
    <cellStyle name="Heading 4 10 2" xfId="1546"/>
    <cellStyle name="Heading 4 11" xfId="1547"/>
    <cellStyle name="Heading 4 11 2" xfId="1548"/>
    <cellStyle name="Heading 4 12" xfId="1549"/>
    <cellStyle name="Heading 4 12 2" xfId="1550"/>
    <cellStyle name="Heading 4 13" xfId="1551"/>
    <cellStyle name="Heading 4 13 2" xfId="1552"/>
    <cellStyle name="Heading 4 14" xfId="1553"/>
    <cellStyle name="Heading 4 14 2" xfId="1554"/>
    <cellStyle name="Heading 4 15" xfId="1555"/>
    <cellStyle name="Heading 4 15 2" xfId="1556"/>
    <cellStyle name="Heading 4 16" xfId="1557"/>
    <cellStyle name="Heading 4 16 2" xfId="1558"/>
    <cellStyle name="Heading 4 17" xfId="1559"/>
    <cellStyle name="Heading 4 17 2" xfId="1560"/>
    <cellStyle name="Heading 4 18" xfId="1561"/>
    <cellStyle name="Heading 4 18 2" xfId="1562"/>
    <cellStyle name="Heading 4 19" xfId="1563"/>
    <cellStyle name="Heading 4 2" xfId="1564"/>
    <cellStyle name="Heading 4 2 2" xfId="1565"/>
    <cellStyle name="Heading 4 20" xfId="1566"/>
    <cellStyle name="Heading 4 21" xfId="1567"/>
    <cellStyle name="Heading 4 22" xfId="1568"/>
    <cellStyle name="Heading 4 23" xfId="1569"/>
    <cellStyle name="Heading 4 24" xfId="1570"/>
    <cellStyle name="Heading 4 25" xfId="1571"/>
    <cellStyle name="Heading 4 26" xfId="1572"/>
    <cellStyle name="Heading 4 3" xfId="1573"/>
    <cellStyle name="Heading 4 3 2" xfId="1574"/>
    <cellStyle name="Heading 4 4" xfId="1575"/>
    <cellStyle name="Heading 4 4 2" xfId="1576"/>
    <cellStyle name="Heading 4 5" xfId="1577"/>
    <cellStyle name="Heading 4 5 2" xfId="1578"/>
    <cellStyle name="Heading 4 6" xfId="1579"/>
    <cellStyle name="Heading 4 6 2" xfId="1580"/>
    <cellStyle name="Heading 4 7" xfId="1581"/>
    <cellStyle name="Heading 4 7 2" xfId="1582"/>
    <cellStyle name="Heading 4 8" xfId="1583"/>
    <cellStyle name="Heading 4 8 2" xfId="1584"/>
    <cellStyle name="Heading 4 9" xfId="1585"/>
    <cellStyle name="Heading 4 9 2" xfId="1586"/>
    <cellStyle name="Hyperlink" xfId="1587"/>
    <cellStyle name="Input" xfId="1588"/>
    <cellStyle name="Input [yellow]" xfId="1589"/>
    <cellStyle name="Input 10" xfId="1590"/>
    <cellStyle name="Input 10 2" xfId="1591"/>
    <cellStyle name="Input 10_STR_BOQ_Dental College" xfId="1592"/>
    <cellStyle name="Input 11" xfId="1593"/>
    <cellStyle name="Input 11 2" xfId="1594"/>
    <cellStyle name="Input 11_STR_BOQ_Dental College" xfId="1595"/>
    <cellStyle name="Input 12" xfId="1596"/>
    <cellStyle name="Input 12 2" xfId="1597"/>
    <cellStyle name="Input 12_STR_BOQ_Dental College" xfId="1598"/>
    <cellStyle name="Input 13" xfId="1599"/>
    <cellStyle name="Input 13 2" xfId="1600"/>
    <cellStyle name="Input 13_STR_BOQ_Dental College" xfId="1601"/>
    <cellStyle name="Input 14" xfId="1602"/>
    <cellStyle name="Input 14 2" xfId="1603"/>
    <cellStyle name="Input 14_STR_BOQ_Dental College" xfId="1604"/>
    <cellStyle name="Input 15" xfId="1605"/>
    <cellStyle name="Input 15 2" xfId="1606"/>
    <cellStyle name="Input 15_STR_BOQ_Dental College" xfId="1607"/>
    <cellStyle name="Input 16" xfId="1608"/>
    <cellStyle name="Input 16 2" xfId="1609"/>
    <cellStyle name="Input 16_STR_BOQ_Dental College" xfId="1610"/>
    <cellStyle name="Input 17" xfId="1611"/>
    <cellStyle name="Input 17 2" xfId="1612"/>
    <cellStyle name="Input 17_STR_BOQ_Dental College" xfId="1613"/>
    <cellStyle name="Input 18" xfId="1614"/>
    <cellStyle name="Input 18 2" xfId="1615"/>
    <cellStyle name="Input 18_STR_BOQ_Dental College" xfId="1616"/>
    <cellStyle name="Input 19" xfId="1617"/>
    <cellStyle name="Input 2" xfId="1618"/>
    <cellStyle name="Input 2 2" xfId="1619"/>
    <cellStyle name="Input 2_STR_BOQ_Dental College" xfId="1620"/>
    <cellStyle name="Input 20" xfId="1621"/>
    <cellStyle name="Input 21" xfId="1622"/>
    <cellStyle name="Input 22" xfId="1623"/>
    <cellStyle name="Input 23" xfId="1624"/>
    <cellStyle name="Input 24" xfId="1625"/>
    <cellStyle name="Input 25" xfId="1626"/>
    <cellStyle name="Input 26" xfId="1627"/>
    <cellStyle name="Input 26 2" xfId="1628"/>
    <cellStyle name="Input 3" xfId="1629"/>
    <cellStyle name="Input 3 2" xfId="1630"/>
    <cellStyle name="Input 3_STR_BOQ_Dental College" xfId="1631"/>
    <cellStyle name="Input 4" xfId="1632"/>
    <cellStyle name="Input 4 2" xfId="1633"/>
    <cellStyle name="Input 4_STR_BOQ_Dental College" xfId="1634"/>
    <cellStyle name="Input 5" xfId="1635"/>
    <cellStyle name="Input 5 2" xfId="1636"/>
    <cellStyle name="Input 5_STR_BOQ_Dental College" xfId="1637"/>
    <cellStyle name="Input 6" xfId="1638"/>
    <cellStyle name="Input 6 2" xfId="1639"/>
    <cellStyle name="Input 6_STR_BOQ_Dental College" xfId="1640"/>
    <cellStyle name="Input 7" xfId="1641"/>
    <cellStyle name="Input 7 2" xfId="1642"/>
    <cellStyle name="Input 7_STR_BOQ_Dental College" xfId="1643"/>
    <cellStyle name="Input 8" xfId="1644"/>
    <cellStyle name="Input 8 2" xfId="1645"/>
    <cellStyle name="Input 8_STR_BOQ_Dental College" xfId="1646"/>
    <cellStyle name="Input 9" xfId="1647"/>
    <cellStyle name="Input 9 2" xfId="1648"/>
    <cellStyle name="Input 9_STR_BOQ_Dental College" xfId="1649"/>
    <cellStyle name="Labels - Style3" xfId="1650"/>
    <cellStyle name="Link Currency (0)" xfId="1651"/>
    <cellStyle name="Link Currency (2)" xfId="1652"/>
    <cellStyle name="Link Units (0)" xfId="1653"/>
    <cellStyle name="Link Units (1)" xfId="1654"/>
    <cellStyle name="Link Units (2)" xfId="1655"/>
    <cellStyle name="Linked Cell" xfId="1656"/>
    <cellStyle name="Linked Cell 10" xfId="1657"/>
    <cellStyle name="Linked Cell 10 2" xfId="1658"/>
    <cellStyle name="Linked Cell 10_STR_BOQ_Dental College" xfId="1659"/>
    <cellStyle name="Linked Cell 11" xfId="1660"/>
    <cellStyle name="Linked Cell 11 2" xfId="1661"/>
    <cellStyle name="Linked Cell 11_STR_BOQ_Dental College" xfId="1662"/>
    <cellStyle name="Linked Cell 12" xfId="1663"/>
    <cellStyle name="Linked Cell 12 2" xfId="1664"/>
    <cellStyle name="Linked Cell 12_STR_BOQ_Dental College" xfId="1665"/>
    <cellStyle name="Linked Cell 13" xfId="1666"/>
    <cellStyle name="Linked Cell 13 2" xfId="1667"/>
    <cellStyle name="Linked Cell 13_STR_BOQ_Dental College" xfId="1668"/>
    <cellStyle name="Linked Cell 14" xfId="1669"/>
    <cellStyle name="Linked Cell 14 2" xfId="1670"/>
    <cellStyle name="Linked Cell 14_STR_BOQ_Dental College" xfId="1671"/>
    <cellStyle name="Linked Cell 15" xfId="1672"/>
    <cellStyle name="Linked Cell 15 2" xfId="1673"/>
    <cellStyle name="Linked Cell 15_STR_BOQ_Dental College" xfId="1674"/>
    <cellStyle name="Linked Cell 16" xfId="1675"/>
    <cellStyle name="Linked Cell 16 2" xfId="1676"/>
    <cellStyle name="Linked Cell 16_STR_BOQ_Dental College" xfId="1677"/>
    <cellStyle name="Linked Cell 17" xfId="1678"/>
    <cellStyle name="Linked Cell 17 2" xfId="1679"/>
    <cellStyle name="Linked Cell 17_STR_BOQ_Dental College" xfId="1680"/>
    <cellStyle name="Linked Cell 18" xfId="1681"/>
    <cellStyle name="Linked Cell 18 2" xfId="1682"/>
    <cellStyle name="Linked Cell 18_STR_BOQ_Dental College" xfId="1683"/>
    <cellStyle name="Linked Cell 19" xfId="1684"/>
    <cellStyle name="Linked Cell 2" xfId="1685"/>
    <cellStyle name="Linked Cell 2 2" xfId="1686"/>
    <cellStyle name="Linked Cell 2_STR_BOQ_Dental College" xfId="1687"/>
    <cellStyle name="Linked Cell 20" xfId="1688"/>
    <cellStyle name="Linked Cell 21" xfId="1689"/>
    <cellStyle name="Linked Cell 22" xfId="1690"/>
    <cellStyle name="Linked Cell 23" xfId="1691"/>
    <cellStyle name="Linked Cell 24" xfId="1692"/>
    <cellStyle name="Linked Cell 25" xfId="1693"/>
    <cellStyle name="Linked Cell 26" xfId="1694"/>
    <cellStyle name="Linked Cell 3" xfId="1695"/>
    <cellStyle name="Linked Cell 3 2" xfId="1696"/>
    <cellStyle name="Linked Cell 3_STR_BOQ_Dental College" xfId="1697"/>
    <cellStyle name="Linked Cell 4" xfId="1698"/>
    <cellStyle name="Linked Cell 4 2" xfId="1699"/>
    <cellStyle name="Linked Cell 4_STR_BOQ_Dental College" xfId="1700"/>
    <cellStyle name="Linked Cell 5" xfId="1701"/>
    <cellStyle name="Linked Cell 5 2" xfId="1702"/>
    <cellStyle name="Linked Cell 5_STR_BOQ_Dental College" xfId="1703"/>
    <cellStyle name="Linked Cell 6" xfId="1704"/>
    <cellStyle name="Linked Cell 6 2" xfId="1705"/>
    <cellStyle name="Linked Cell 6_STR_BOQ_Dental College" xfId="1706"/>
    <cellStyle name="Linked Cell 7" xfId="1707"/>
    <cellStyle name="Linked Cell 7 2" xfId="1708"/>
    <cellStyle name="Linked Cell 7_STR_BOQ_Dental College" xfId="1709"/>
    <cellStyle name="Linked Cell 8" xfId="1710"/>
    <cellStyle name="Linked Cell 8 2" xfId="1711"/>
    <cellStyle name="Linked Cell 8_STR_BOQ_Dental College" xfId="1712"/>
    <cellStyle name="Linked Cell 9" xfId="1713"/>
    <cellStyle name="Linked Cell 9 2" xfId="1714"/>
    <cellStyle name="Linked Cell 9_STR_BOQ_Dental College" xfId="1715"/>
    <cellStyle name="Neutral" xfId="1716"/>
    <cellStyle name="Neutral 10" xfId="1717"/>
    <cellStyle name="Neutral 10 2" xfId="1718"/>
    <cellStyle name="Neutral 11" xfId="1719"/>
    <cellStyle name="Neutral 11 2" xfId="1720"/>
    <cellStyle name="Neutral 12" xfId="1721"/>
    <cellStyle name="Neutral 12 2" xfId="1722"/>
    <cellStyle name="Neutral 13" xfId="1723"/>
    <cellStyle name="Neutral 13 2" xfId="1724"/>
    <cellStyle name="Neutral 14" xfId="1725"/>
    <cellStyle name="Neutral 14 2" xfId="1726"/>
    <cellStyle name="Neutral 15" xfId="1727"/>
    <cellStyle name="Neutral 15 2" xfId="1728"/>
    <cellStyle name="Neutral 16" xfId="1729"/>
    <cellStyle name="Neutral 16 2" xfId="1730"/>
    <cellStyle name="Neutral 17" xfId="1731"/>
    <cellStyle name="Neutral 17 2" xfId="1732"/>
    <cellStyle name="Neutral 18" xfId="1733"/>
    <cellStyle name="Neutral 18 2" xfId="1734"/>
    <cellStyle name="Neutral 19" xfId="1735"/>
    <cellStyle name="Neutral 2" xfId="1736"/>
    <cellStyle name="Neutral 2 2" xfId="1737"/>
    <cellStyle name="Neutral 20" xfId="1738"/>
    <cellStyle name="Neutral 21" xfId="1739"/>
    <cellStyle name="Neutral 22" xfId="1740"/>
    <cellStyle name="Neutral 23" xfId="1741"/>
    <cellStyle name="Neutral 24" xfId="1742"/>
    <cellStyle name="Neutral 25" xfId="1743"/>
    <cellStyle name="Neutral 26" xfId="1744"/>
    <cellStyle name="Neutral 3" xfId="1745"/>
    <cellStyle name="Neutral 3 2" xfId="1746"/>
    <cellStyle name="Neutral 4" xfId="1747"/>
    <cellStyle name="Neutral 4 2" xfId="1748"/>
    <cellStyle name="Neutral 5" xfId="1749"/>
    <cellStyle name="Neutral 5 2" xfId="1750"/>
    <cellStyle name="Neutral 6" xfId="1751"/>
    <cellStyle name="Neutral 6 2" xfId="1752"/>
    <cellStyle name="Neutral 7" xfId="1753"/>
    <cellStyle name="Neutral 7 2" xfId="1754"/>
    <cellStyle name="Neutral 8" xfId="1755"/>
    <cellStyle name="Neutral 8 2" xfId="1756"/>
    <cellStyle name="Neutral 9" xfId="1757"/>
    <cellStyle name="Neutral 9 2" xfId="1758"/>
    <cellStyle name="Normal - Style1" xfId="1759"/>
    <cellStyle name="Normal 10" xfId="1760"/>
    <cellStyle name="Normal 103" xfId="1761"/>
    <cellStyle name="Normal 104" xfId="1762"/>
    <cellStyle name="Normal 105" xfId="1763"/>
    <cellStyle name="Normal 107" xfId="1764"/>
    <cellStyle name="Normal 11" xfId="1765"/>
    <cellStyle name="Normal 11 2" xfId="1766"/>
    <cellStyle name="Normal 12" xfId="1767"/>
    <cellStyle name="Normal 13" xfId="1768"/>
    <cellStyle name="Normal 14" xfId="1769"/>
    <cellStyle name="Normal 15" xfId="1770"/>
    <cellStyle name="Normal 16" xfId="1771"/>
    <cellStyle name="Normal 17" xfId="1772"/>
    <cellStyle name="Normal 18" xfId="1773"/>
    <cellStyle name="Normal 19" xfId="1774"/>
    <cellStyle name="Normal 2" xfId="1775"/>
    <cellStyle name="Normal 2 10" xfId="1776"/>
    <cellStyle name="Normal 2 2" xfId="1777"/>
    <cellStyle name="Normal 2 3" xfId="1778"/>
    <cellStyle name="Normal 2 4" xfId="1779"/>
    <cellStyle name="Normal 2 5" xfId="1780"/>
    <cellStyle name="Normal 2_Lift BOQ_10 07 13" xfId="1781"/>
    <cellStyle name="Normal 20" xfId="1782"/>
    <cellStyle name="Normal 21" xfId="1783"/>
    <cellStyle name="Normal 22" xfId="1784"/>
    <cellStyle name="Normal 23" xfId="1785"/>
    <cellStyle name="Normal 24" xfId="1786"/>
    <cellStyle name="Normal 25" xfId="1787"/>
    <cellStyle name="Normal 26" xfId="1788"/>
    <cellStyle name="Normal 27" xfId="1789"/>
    <cellStyle name="Normal 28" xfId="1790"/>
    <cellStyle name="Normal 29" xfId="1791"/>
    <cellStyle name="Normal 3" xfId="1792"/>
    <cellStyle name="Normal 3 10" xfId="1793"/>
    <cellStyle name="Normal 3 11" xfId="1794"/>
    <cellStyle name="Normal 3 12" xfId="1795"/>
    <cellStyle name="Normal 3 13" xfId="1796"/>
    <cellStyle name="Normal 3 14" xfId="1797"/>
    <cellStyle name="Normal 3 15" xfId="1798"/>
    <cellStyle name="Normal 3 16" xfId="1799"/>
    <cellStyle name="Normal 3 17" xfId="1800"/>
    <cellStyle name="Normal 3 18" xfId="1801"/>
    <cellStyle name="Normal 3 19" xfId="1802"/>
    <cellStyle name="Normal 3 2" xfId="1803"/>
    <cellStyle name="Normal 3 2 2" xfId="1804"/>
    <cellStyle name="Normal 3 20" xfId="1805"/>
    <cellStyle name="Normal 3 21" xfId="1806"/>
    <cellStyle name="Normal 3 22" xfId="1807"/>
    <cellStyle name="Normal 3 23" xfId="1808"/>
    <cellStyle name="Normal 3 24" xfId="1809"/>
    <cellStyle name="Normal 3 25" xfId="1810"/>
    <cellStyle name="Normal 3 26" xfId="1811"/>
    <cellStyle name="Normal 3 3" xfId="1812"/>
    <cellStyle name="Normal 3 4" xfId="1813"/>
    <cellStyle name="Normal 3 5" xfId="1814"/>
    <cellStyle name="Normal 3 6" xfId="1815"/>
    <cellStyle name="Normal 3 7" xfId="1816"/>
    <cellStyle name="Normal 3 8" xfId="1817"/>
    <cellStyle name="Normal 3 9" xfId="1818"/>
    <cellStyle name="Normal 3_Aligarh  Esimate 1" xfId="1819"/>
    <cellStyle name="Normal 30" xfId="1820"/>
    <cellStyle name="Normal 31" xfId="1821"/>
    <cellStyle name="Normal 4" xfId="1822"/>
    <cellStyle name="Normal 4 10" xfId="1823"/>
    <cellStyle name="Normal 4 11" xfId="1824"/>
    <cellStyle name="Normal 4 12" xfId="1825"/>
    <cellStyle name="Normal 4 13" xfId="1826"/>
    <cellStyle name="Normal 4 14" xfId="1827"/>
    <cellStyle name="Normal 4 15" xfId="1828"/>
    <cellStyle name="Normal 4 16" xfId="1829"/>
    <cellStyle name="Normal 4 17" xfId="1830"/>
    <cellStyle name="Normal 4 18" xfId="1831"/>
    <cellStyle name="Normal 4 19" xfId="1832"/>
    <cellStyle name="Normal 4 2" xfId="1833"/>
    <cellStyle name="Normal 4 2 2" xfId="1834"/>
    <cellStyle name="Normal 4 20" xfId="1835"/>
    <cellStyle name="Normal 4 21" xfId="1836"/>
    <cellStyle name="Normal 4 22" xfId="1837"/>
    <cellStyle name="Normal 4 22 2" xfId="1838"/>
    <cellStyle name="Normal 4 23" xfId="1839"/>
    <cellStyle name="Normal 4 24" xfId="1840"/>
    <cellStyle name="Normal 4 25" xfId="1841"/>
    <cellStyle name="Normal 4 26" xfId="1842"/>
    <cellStyle name="Normal 4 3" xfId="1843"/>
    <cellStyle name="Normal 4 4" xfId="1844"/>
    <cellStyle name="Normal 4 5" xfId="1845"/>
    <cellStyle name="Normal 4 6" xfId="1846"/>
    <cellStyle name="Normal 4 7" xfId="1847"/>
    <cellStyle name="Normal 4 8" xfId="1848"/>
    <cellStyle name="Normal 4 9" xfId="1849"/>
    <cellStyle name="Normal 4_BOQ-matrix-str" xfId="1850"/>
    <cellStyle name="Normal 45" xfId="1851"/>
    <cellStyle name="Normal 5" xfId="1852"/>
    <cellStyle name="Normal 5 2" xfId="1853"/>
    <cellStyle name="Normal 5 3" xfId="1854"/>
    <cellStyle name="Normal 5 4" xfId="1855"/>
    <cellStyle name="Normal 5_Lift BOQ_10 07 13" xfId="1856"/>
    <cellStyle name="Normal 50" xfId="1857"/>
    <cellStyle name="Normal 6" xfId="1858"/>
    <cellStyle name="Normal 6 2" xfId="1859"/>
    <cellStyle name="Normal 6 3" xfId="1860"/>
    <cellStyle name="Normal 61" xfId="1861"/>
    <cellStyle name="Normal 66" xfId="1862"/>
    <cellStyle name="Normal 67" xfId="1863"/>
    <cellStyle name="Normal 69" xfId="1864"/>
    <cellStyle name="Normal 7" xfId="1865"/>
    <cellStyle name="Normal 7 2" xfId="1866"/>
    <cellStyle name="Normal 77" xfId="1867"/>
    <cellStyle name="Normal 8" xfId="1868"/>
    <cellStyle name="Normal 8 2" xfId="1869"/>
    <cellStyle name="Normal 9" xfId="1870"/>
    <cellStyle name="Normal 9 2" xfId="1871"/>
    <cellStyle name="Normal 97" xfId="1872"/>
    <cellStyle name="Normal 98" xfId="1873"/>
    <cellStyle name="Normal_Sheet1" xfId="1874"/>
    <cellStyle name="Normal_Sheet1 2" xfId="1875"/>
    <cellStyle name="Note" xfId="1876"/>
    <cellStyle name="Note 10" xfId="1877"/>
    <cellStyle name="Note 10 2" xfId="1878"/>
    <cellStyle name="Note 10_STR_BOQ_Dental College" xfId="1879"/>
    <cellStyle name="Note 11" xfId="1880"/>
    <cellStyle name="Note 11 2" xfId="1881"/>
    <cellStyle name="Note 11_STR_BOQ_Dental College" xfId="1882"/>
    <cellStyle name="Note 12" xfId="1883"/>
    <cellStyle name="Note 12 2" xfId="1884"/>
    <cellStyle name="Note 12_STR_BOQ_Dental College" xfId="1885"/>
    <cellStyle name="Note 13" xfId="1886"/>
    <cellStyle name="Note 13 2" xfId="1887"/>
    <cellStyle name="Note 13_STR_BOQ_Dental College" xfId="1888"/>
    <cellStyle name="Note 14" xfId="1889"/>
    <cellStyle name="Note 14 2" xfId="1890"/>
    <cellStyle name="Note 14_STR_BOQ_Dental College" xfId="1891"/>
    <cellStyle name="Note 15" xfId="1892"/>
    <cellStyle name="Note 15 2" xfId="1893"/>
    <cellStyle name="Note 15_STR_BOQ_Dental College" xfId="1894"/>
    <cellStyle name="Note 16" xfId="1895"/>
    <cellStyle name="Note 16 2" xfId="1896"/>
    <cellStyle name="Note 16_STR_BOQ_Dental College" xfId="1897"/>
    <cellStyle name="Note 17" xfId="1898"/>
    <cellStyle name="Note 17 2" xfId="1899"/>
    <cellStyle name="Note 17_STR_BOQ_Dental College" xfId="1900"/>
    <cellStyle name="Note 18" xfId="1901"/>
    <cellStyle name="Note 18 2" xfId="1902"/>
    <cellStyle name="Note 18_STR_BOQ_Dental College" xfId="1903"/>
    <cellStyle name="Note 19" xfId="1904"/>
    <cellStyle name="Note 2" xfId="1905"/>
    <cellStyle name="Note 2 2" xfId="1906"/>
    <cellStyle name="Note 2_STR_BOQ_Dental College" xfId="1907"/>
    <cellStyle name="Note 20" xfId="1908"/>
    <cellStyle name="Note 21" xfId="1909"/>
    <cellStyle name="Note 22" xfId="1910"/>
    <cellStyle name="Note 23" xfId="1911"/>
    <cellStyle name="Note 24" xfId="1912"/>
    <cellStyle name="Note 25" xfId="1913"/>
    <cellStyle name="Note 26" xfId="1914"/>
    <cellStyle name="Note 3" xfId="1915"/>
    <cellStyle name="Note 3 2" xfId="1916"/>
    <cellStyle name="Note 3_STR_BOQ_Dental College" xfId="1917"/>
    <cellStyle name="Note 4" xfId="1918"/>
    <cellStyle name="Note 4 2" xfId="1919"/>
    <cellStyle name="Note 4_STR_BOQ_Dental College" xfId="1920"/>
    <cellStyle name="Note 5" xfId="1921"/>
    <cellStyle name="Note 5 2" xfId="1922"/>
    <cellStyle name="Note 5_STR_BOQ_Dental College" xfId="1923"/>
    <cellStyle name="Note 6" xfId="1924"/>
    <cellStyle name="Note 6 2" xfId="1925"/>
    <cellStyle name="Note 6_STR_BOQ_Dental College" xfId="1926"/>
    <cellStyle name="Note 7" xfId="1927"/>
    <cellStyle name="Note 7 2" xfId="1928"/>
    <cellStyle name="Note 7_STR_BOQ_Dental College" xfId="1929"/>
    <cellStyle name="Note 8" xfId="1930"/>
    <cellStyle name="Note 8 2" xfId="1931"/>
    <cellStyle name="Note 8_STR_BOQ_Dental College" xfId="1932"/>
    <cellStyle name="Note 9" xfId="1933"/>
    <cellStyle name="Note 9 2" xfId="1934"/>
    <cellStyle name="Note 9_STR_BOQ_Dental College" xfId="1935"/>
    <cellStyle name="Notiz 2" xfId="1936"/>
    <cellStyle name="Notiz 2 2" xfId="1937"/>
    <cellStyle name="Output" xfId="1938"/>
    <cellStyle name="Output 10" xfId="1939"/>
    <cellStyle name="Output 10 2" xfId="1940"/>
    <cellStyle name="Output 10_STR_BOQ_Dental College" xfId="1941"/>
    <cellStyle name="Output 11" xfId="1942"/>
    <cellStyle name="Output 11 2" xfId="1943"/>
    <cellStyle name="Output 11_STR_BOQ_Dental College" xfId="1944"/>
    <cellStyle name="Output 12" xfId="1945"/>
    <cellStyle name="Output 12 2" xfId="1946"/>
    <cellStyle name="Output 12_STR_BOQ_Dental College" xfId="1947"/>
    <cellStyle name="Output 13" xfId="1948"/>
    <cellStyle name="Output 13 2" xfId="1949"/>
    <cellStyle name="Output 13_STR_BOQ_Dental College" xfId="1950"/>
    <cellStyle name="Output 14" xfId="1951"/>
    <cellStyle name="Output 14 2" xfId="1952"/>
    <cellStyle name="Output 14_STR_BOQ_Dental College" xfId="1953"/>
    <cellStyle name="Output 15" xfId="1954"/>
    <cellStyle name="Output 15 2" xfId="1955"/>
    <cellStyle name="Output 15_STR_BOQ_Dental College" xfId="1956"/>
    <cellStyle name="Output 16" xfId="1957"/>
    <cellStyle name="Output 16 2" xfId="1958"/>
    <cellStyle name="Output 16_STR_BOQ_Dental College" xfId="1959"/>
    <cellStyle name="Output 17" xfId="1960"/>
    <cellStyle name="Output 17 2" xfId="1961"/>
    <cellStyle name="Output 17_STR_BOQ_Dental College" xfId="1962"/>
    <cellStyle name="Output 18" xfId="1963"/>
    <cellStyle name="Output 18 2" xfId="1964"/>
    <cellStyle name="Output 18_STR_BOQ_Dental College" xfId="1965"/>
    <cellStyle name="Output 19" xfId="1966"/>
    <cellStyle name="Output 2" xfId="1967"/>
    <cellStyle name="Output 2 2" xfId="1968"/>
    <cellStyle name="Output 2_STR_BOQ_Dental College" xfId="1969"/>
    <cellStyle name="Output 20" xfId="1970"/>
    <cellStyle name="Output 21" xfId="1971"/>
    <cellStyle name="Output 22" xfId="1972"/>
    <cellStyle name="Output 23" xfId="1973"/>
    <cellStyle name="Output 24" xfId="1974"/>
    <cellStyle name="Output 25" xfId="1975"/>
    <cellStyle name="Output 26" xfId="1976"/>
    <cellStyle name="Output 3" xfId="1977"/>
    <cellStyle name="Output 3 2" xfId="1978"/>
    <cellStyle name="Output 3_STR_BOQ_Dental College" xfId="1979"/>
    <cellStyle name="Output 4" xfId="1980"/>
    <cellStyle name="Output 4 2" xfId="1981"/>
    <cellStyle name="Output 4_STR_BOQ_Dental College" xfId="1982"/>
    <cellStyle name="Output 5" xfId="1983"/>
    <cellStyle name="Output 5 2" xfId="1984"/>
    <cellStyle name="Output 5_STR_BOQ_Dental College" xfId="1985"/>
    <cellStyle name="Output 6" xfId="1986"/>
    <cellStyle name="Output 6 2" xfId="1987"/>
    <cellStyle name="Output 6_STR_BOQ_Dental College" xfId="1988"/>
    <cellStyle name="Output 7" xfId="1989"/>
    <cellStyle name="Output 7 2" xfId="1990"/>
    <cellStyle name="Output 7_STR_BOQ_Dental College" xfId="1991"/>
    <cellStyle name="Output 8" xfId="1992"/>
    <cellStyle name="Output 8 2" xfId="1993"/>
    <cellStyle name="Output 8_STR_BOQ_Dental College" xfId="1994"/>
    <cellStyle name="Output 9" xfId="1995"/>
    <cellStyle name="Output 9 2" xfId="1996"/>
    <cellStyle name="Output 9_STR_BOQ_Dental College" xfId="1997"/>
    <cellStyle name="paint" xfId="1998"/>
    <cellStyle name="Percent" xfId="1999"/>
    <cellStyle name="Percent [0]" xfId="2000"/>
    <cellStyle name="Percent [00]" xfId="2001"/>
    <cellStyle name="Percent [2]" xfId="2002"/>
    <cellStyle name="Percent 2" xfId="2003"/>
    <cellStyle name="Percent 2 2" xfId="2004"/>
    <cellStyle name="PrePop Currency (0)" xfId="2005"/>
    <cellStyle name="PrePop Currency (2)" xfId="2006"/>
    <cellStyle name="PrePop Units (0)" xfId="2007"/>
    <cellStyle name="PrePop Units (1)" xfId="2008"/>
    <cellStyle name="PrePop Units (2)" xfId="2009"/>
    <cellStyle name="Prozent 2" xfId="2010"/>
    <cellStyle name="Prozent 2 2" xfId="2011"/>
    <cellStyle name="Prozent 2 2 2" xfId="2012"/>
    <cellStyle name="Prozent 2 3" xfId="2013"/>
    <cellStyle name="Prozent 3" xfId="2014"/>
    <cellStyle name="Prozent 3 2" xfId="2015"/>
    <cellStyle name="Prozent 4" xfId="2016"/>
    <cellStyle name="Prozent 4 2" xfId="2017"/>
    <cellStyle name="Prozent 4 2 2" xfId="2018"/>
    <cellStyle name="Prozent 4 3" xfId="2019"/>
    <cellStyle name="Prozent 4 4" xfId="2020"/>
    <cellStyle name="Prozent 5" xfId="2021"/>
    <cellStyle name="Prozent 5 2" xfId="2022"/>
    <cellStyle name="Prozent 5 2 2" xfId="2023"/>
    <cellStyle name="Prozent 5 3" xfId="2024"/>
    <cellStyle name="Prozent 5 4" xfId="2025"/>
    <cellStyle name="Prozent 5 5" xfId="2026"/>
    <cellStyle name="Prozent 6" xfId="2027"/>
    <cellStyle name="Prozent 7" xfId="2028"/>
    <cellStyle name="Prozent 7 2" xfId="2029"/>
    <cellStyle name="Prozent 8" xfId="2030"/>
    <cellStyle name="Prozent 9" xfId="2031"/>
    <cellStyle name="Reset  - Style7" xfId="2032"/>
    <cellStyle name="SAPBEXaggData" xfId="2033"/>
    <cellStyle name="SAPBEXaggDataEmph" xfId="2034"/>
    <cellStyle name="SAPBEXaggItem" xfId="2035"/>
    <cellStyle name="SAPBEXaggItemX" xfId="2036"/>
    <cellStyle name="SAPBEXchaText" xfId="2037"/>
    <cellStyle name="SAPBEXexcBad7" xfId="2038"/>
    <cellStyle name="SAPBEXexcBad8" xfId="2039"/>
    <cellStyle name="SAPBEXexcBad9" xfId="2040"/>
    <cellStyle name="SAPBEXexcCritical4" xfId="2041"/>
    <cellStyle name="SAPBEXexcCritical5" xfId="2042"/>
    <cellStyle name="SAPBEXexcCritical6" xfId="2043"/>
    <cellStyle name="SAPBEXexcGood1" xfId="2044"/>
    <cellStyle name="SAPBEXexcGood2" xfId="2045"/>
    <cellStyle name="SAPBEXexcGood3" xfId="2046"/>
    <cellStyle name="SAPBEXfilterDrill" xfId="2047"/>
    <cellStyle name="SAPBEXfilterItem" xfId="2048"/>
    <cellStyle name="SAPBEXfilterText" xfId="2049"/>
    <cellStyle name="SAPBEXformats" xfId="2050"/>
    <cellStyle name="SAPBEXheaderItem" xfId="2051"/>
    <cellStyle name="SAPBEXheaderItem 2" xfId="2052"/>
    <cellStyle name="SAPBEXheaderItem 3" xfId="2053"/>
    <cellStyle name="SAPBEXheaderText" xfId="2054"/>
    <cellStyle name="SAPBEXheaderText 2" xfId="2055"/>
    <cellStyle name="SAPBEXheaderText 3" xfId="2056"/>
    <cellStyle name="SAPBEXHLevel0" xfId="2057"/>
    <cellStyle name="SAPBEXHLevel0 2" xfId="2058"/>
    <cellStyle name="SAPBEXHLevel0 2 2" xfId="2059"/>
    <cellStyle name="SAPBEXHLevel0 3" xfId="2060"/>
    <cellStyle name="SAPBEXHLevel0 3 2" xfId="2061"/>
    <cellStyle name="SAPBEXHLevel0 3 2 2" xfId="2062"/>
    <cellStyle name="SAPBEXHLevel0 3 3" xfId="2063"/>
    <cellStyle name="SAPBEXHLevel0 4" xfId="2064"/>
    <cellStyle name="SAPBEXHLevel0 4 2" xfId="2065"/>
    <cellStyle name="SAPBEXHLevel0X" xfId="2066"/>
    <cellStyle name="SAPBEXHLevel0X 2" xfId="2067"/>
    <cellStyle name="SAPBEXHLevel0X 2 2" xfId="2068"/>
    <cellStyle name="SAPBEXHLevel0X 3" xfId="2069"/>
    <cellStyle name="SAPBEXHLevel0X 3 2" xfId="2070"/>
    <cellStyle name="SAPBEXHLevel0X 3 2 2" xfId="2071"/>
    <cellStyle name="SAPBEXHLevel0X 3 3" xfId="2072"/>
    <cellStyle name="SAPBEXHLevel0X 4" xfId="2073"/>
    <cellStyle name="SAPBEXHLevel0X 4 2" xfId="2074"/>
    <cellStyle name="SAPBEXHLevel1" xfId="2075"/>
    <cellStyle name="SAPBEXHLevel1 2" xfId="2076"/>
    <cellStyle name="SAPBEXHLevel1 2 2" xfId="2077"/>
    <cellStyle name="SAPBEXHLevel1 3" xfId="2078"/>
    <cellStyle name="SAPBEXHLevel1 3 2" xfId="2079"/>
    <cellStyle name="SAPBEXHLevel1 3 2 2" xfId="2080"/>
    <cellStyle name="SAPBEXHLevel1 3 3" xfId="2081"/>
    <cellStyle name="SAPBEXHLevel1 4" xfId="2082"/>
    <cellStyle name="SAPBEXHLevel1 4 2" xfId="2083"/>
    <cellStyle name="SAPBEXHLevel1X" xfId="2084"/>
    <cellStyle name="SAPBEXHLevel1X 2" xfId="2085"/>
    <cellStyle name="SAPBEXHLevel1X 2 2" xfId="2086"/>
    <cellStyle name="SAPBEXHLevel1X 3" xfId="2087"/>
    <cellStyle name="SAPBEXHLevel1X 3 2" xfId="2088"/>
    <cellStyle name="SAPBEXHLevel1X 3 2 2" xfId="2089"/>
    <cellStyle name="SAPBEXHLevel1X 3 3" xfId="2090"/>
    <cellStyle name="SAPBEXHLevel1X 4" xfId="2091"/>
    <cellStyle name="SAPBEXHLevel1X 4 2" xfId="2092"/>
    <cellStyle name="SAPBEXHLevel2" xfId="2093"/>
    <cellStyle name="SAPBEXHLevel2 2" xfId="2094"/>
    <cellStyle name="SAPBEXHLevel2 2 2" xfId="2095"/>
    <cellStyle name="SAPBEXHLevel2 3" xfId="2096"/>
    <cellStyle name="SAPBEXHLevel2 3 2" xfId="2097"/>
    <cellStyle name="SAPBEXHLevel2 3 2 2" xfId="2098"/>
    <cellStyle name="SAPBEXHLevel2 3 3" xfId="2099"/>
    <cellStyle name="SAPBEXHLevel2 4" xfId="2100"/>
    <cellStyle name="SAPBEXHLevel2 4 2" xfId="2101"/>
    <cellStyle name="SAPBEXHLevel2X" xfId="2102"/>
    <cellStyle name="SAPBEXHLevel2X 2" xfId="2103"/>
    <cellStyle name="SAPBEXHLevel2X 2 2" xfId="2104"/>
    <cellStyle name="SAPBEXHLevel2X 3" xfId="2105"/>
    <cellStyle name="SAPBEXHLevel2X 3 2" xfId="2106"/>
    <cellStyle name="SAPBEXHLevel2X 3 2 2" xfId="2107"/>
    <cellStyle name="SAPBEXHLevel2X 3 3" xfId="2108"/>
    <cellStyle name="SAPBEXHLevel2X 4" xfId="2109"/>
    <cellStyle name="SAPBEXHLevel2X 4 2" xfId="2110"/>
    <cellStyle name="SAPBEXHLevel3" xfId="2111"/>
    <cellStyle name="SAPBEXHLevel3 2" xfId="2112"/>
    <cellStyle name="SAPBEXHLevel3 2 2" xfId="2113"/>
    <cellStyle name="SAPBEXHLevel3 3" xfId="2114"/>
    <cellStyle name="SAPBEXHLevel3 3 2" xfId="2115"/>
    <cellStyle name="SAPBEXHLevel3 3 2 2" xfId="2116"/>
    <cellStyle name="SAPBEXHLevel3 3 3" xfId="2117"/>
    <cellStyle name="SAPBEXHLevel3 4" xfId="2118"/>
    <cellStyle name="SAPBEXHLevel3 4 2" xfId="2119"/>
    <cellStyle name="SAPBEXHLevel3X" xfId="2120"/>
    <cellStyle name="SAPBEXHLevel3X 2" xfId="2121"/>
    <cellStyle name="SAPBEXHLevel3X 2 2" xfId="2122"/>
    <cellStyle name="SAPBEXHLevel3X 3" xfId="2123"/>
    <cellStyle name="SAPBEXHLevel3X 3 2" xfId="2124"/>
    <cellStyle name="SAPBEXHLevel3X 3 2 2" xfId="2125"/>
    <cellStyle name="SAPBEXHLevel3X 3 3" xfId="2126"/>
    <cellStyle name="SAPBEXHLevel3X 4" xfId="2127"/>
    <cellStyle name="SAPBEXHLevel3X 4 2" xfId="2128"/>
    <cellStyle name="SAPBEXresData" xfId="2129"/>
    <cellStyle name="SAPBEXresDataEmph" xfId="2130"/>
    <cellStyle name="SAPBEXresItem" xfId="2131"/>
    <cellStyle name="SAPBEXresItemX" xfId="2132"/>
    <cellStyle name="SAPBEXstdData" xfId="2133"/>
    <cellStyle name="SAPBEXstdDataEmph" xfId="2134"/>
    <cellStyle name="SAPBEXstdItem" xfId="2135"/>
    <cellStyle name="SAPBEXstdItemX" xfId="2136"/>
    <cellStyle name="SAPBEXtitle" xfId="2137"/>
    <cellStyle name="SAPBEXundefined" xfId="2138"/>
    <cellStyle name="SAPBEXundefined 2" xfId="2139"/>
    <cellStyle name="SAPBEXundefined 3" xfId="2140"/>
    <cellStyle name="Schlecht 2" xfId="2141"/>
    <cellStyle name="ST_06" xfId="2142"/>
    <cellStyle name="Standard 10" xfId="2143"/>
    <cellStyle name="Standard 10 2" xfId="2144"/>
    <cellStyle name="Standard 11" xfId="2145"/>
    <cellStyle name="Standard 12" xfId="2146"/>
    <cellStyle name="Standard 2" xfId="2147"/>
    <cellStyle name="Standard 2 2" xfId="2148"/>
    <cellStyle name="Standard 2 2 2" xfId="2149"/>
    <cellStyle name="Standard 2 3" xfId="2150"/>
    <cellStyle name="Standard 3" xfId="2151"/>
    <cellStyle name="Standard 3 2" xfId="2152"/>
    <cellStyle name="Standard 4" xfId="2153"/>
    <cellStyle name="Standard 4 2" xfId="2154"/>
    <cellStyle name="Standard 4 2 2" xfId="2155"/>
    <cellStyle name="Standard 4 2 3" xfId="2156"/>
    <cellStyle name="Standard 4 3" xfId="2157"/>
    <cellStyle name="Standard 4 4" xfId="2158"/>
    <cellStyle name="Standard 5" xfId="2159"/>
    <cellStyle name="Standard 5 2" xfId="2160"/>
    <cellStyle name="Standard 6" xfId="2161"/>
    <cellStyle name="Standard 6 2" xfId="2162"/>
    <cellStyle name="Standard 6 2 2" xfId="2163"/>
    <cellStyle name="Standard 6 3" xfId="2164"/>
    <cellStyle name="Standard 6 4" xfId="2165"/>
    <cellStyle name="Standard 7" xfId="2166"/>
    <cellStyle name="Standard 7 2" xfId="2167"/>
    <cellStyle name="Standard 8" xfId="2168"/>
    <cellStyle name="Standard 8 2" xfId="2169"/>
    <cellStyle name="Standard 9" xfId="2170"/>
    <cellStyle name="Standard_Lamps" xfId="2171"/>
    <cellStyle name="Style 1" xfId="2172"/>
    <cellStyle name="Style 1 2" xfId="2173"/>
    <cellStyle name="Style 1 3" xfId="2174"/>
    <cellStyle name="Style 1_Aligarh  Esimate 1" xfId="2175"/>
    <cellStyle name="Style 2" xfId="2176"/>
    <cellStyle name="Table  - Style6" xfId="2177"/>
    <cellStyle name="Text Indent A" xfId="2178"/>
    <cellStyle name="Text Indent B" xfId="2179"/>
    <cellStyle name="Text Indent C" xfId="2180"/>
    <cellStyle name="Title" xfId="2181"/>
    <cellStyle name="Title  - Style1" xfId="2182"/>
    <cellStyle name="Title 10" xfId="2183"/>
    <cellStyle name="Title 10 2" xfId="2184"/>
    <cellStyle name="Title 11" xfId="2185"/>
    <cellStyle name="Title 11 2" xfId="2186"/>
    <cellStyle name="Title 12" xfId="2187"/>
    <cellStyle name="Title 12 2" xfId="2188"/>
    <cellStyle name="Title 13" xfId="2189"/>
    <cellStyle name="Title 13 2" xfId="2190"/>
    <cellStyle name="Title 14" xfId="2191"/>
    <cellStyle name="Title 14 2" xfId="2192"/>
    <cellStyle name="Title 15" xfId="2193"/>
    <cellStyle name="Title 15 2" xfId="2194"/>
    <cellStyle name="Title 16" xfId="2195"/>
    <cellStyle name="Title 16 2" xfId="2196"/>
    <cellStyle name="Title 17" xfId="2197"/>
    <cellStyle name="Title 17 2" xfId="2198"/>
    <cellStyle name="Title 18" xfId="2199"/>
    <cellStyle name="Title 18 2" xfId="2200"/>
    <cellStyle name="Title 19" xfId="2201"/>
    <cellStyle name="Title 2" xfId="2202"/>
    <cellStyle name="Title 2 2" xfId="2203"/>
    <cellStyle name="Title 20" xfId="2204"/>
    <cellStyle name="Title 21" xfId="2205"/>
    <cellStyle name="Title 22" xfId="2206"/>
    <cellStyle name="Title 23" xfId="2207"/>
    <cellStyle name="Title 24" xfId="2208"/>
    <cellStyle name="Title 25" xfId="2209"/>
    <cellStyle name="Title 26" xfId="2210"/>
    <cellStyle name="Title 3" xfId="2211"/>
    <cellStyle name="Title 3 2" xfId="2212"/>
    <cellStyle name="Title 4" xfId="2213"/>
    <cellStyle name="Title 4 2" xfId="2214"/>
    <cellStyle name="Title 5" xfId="2215"/>
    <cellStyle name="Title 5 2" xfId="2216"/>
    <cellStyle name="Title 6" xfId="2217"/>
    <cellStyle name="Title 6 2" xfId="2218"/>
    <cellStyle name="Title 7" xfId="2219"/>
    <cellStyle name="Title 7 2" xfId="2220"/>
    <cellStyle name="Title 8" xfId="2221"/>
    <cellStyle name="Title 8 2" xfId="2222"/>
    <cellStyle name="Title 9" xfId="2223"/>
    <cellStyle name="Title 9 2" xfId="2224"/>
    <cellStyle name="Total" xfId="2225"/>
    <cellStyle name="Total 10" xfId="2226"/>
    <cellStyle name="Total 10 2" xfId="2227"/>
    <cellStyle name="Total 11" xfId="2228"/>
    <cellStyle name="Total 11 2" xfId="2229"/>
    <cellStyle name="Total 12" xfId="2230"/>
    <cellStyle name="Total 12 2" xfId="2231"/>
    <cellStyle name="Total 13" xfId="2232"/>
    <cellStyle name="Total 13 2" xfId="2233"/>
    <cellStyle name="Total 14" xfId="2234"/>
    <cellStyle name="Total 14 2" xfId="2235"/>
    <cellStyle name="Total 15" xfId="2236"/>
    <cellStyle name="Total 15 2" xfId="2237"/>
    <cellStyle name="Total 16" xfId="2238"/>
    <cellStyle name="Total 16 2" xfId="2239"/>
    <cellStyle name="Total 17" xfId="2240"/>
    <cellStyle name="Total 17 2" xfId="2241"/>
    <cellStyle name="Total 18" xfId="2242"/>
    <cellStyle name="Total 18 2" xfId="2243"/>
    <cellStyle name="Total 19" xfId="2244"/>
    <cellStyle name="Total 2" xfId="2245"/>
    <cellStyle name="Total 2 2" xfId="2246"/>
    <cellStyle name="Total 20" xfId="2247"/>
    <cellStyle name="Total 21" xfId="2248"/>
    <cellStyle name="Total 22" xfId="2249"/>
    <cellStyle name="Total 23" xfId="2250"/>
    <cellStyle name="Total 24" xfId="2251"/>
    <cellStyle name="Total 25" xfId="2252"/>
    <cellStyle name="Total 26" xfId="2253"/>
    <cellStyle name="Total 3" xfId="2254"/>
    <cellStyle name="Total 3 2" xfId="2255"/>
    <cellStyle name="Total 4" xfId="2256"/>
    <cellStyle name="Total 4 2" xfId="2257"/>
    <cellStyle name="Total 5" xfId="2258"/>
    <cellStyle name="Total 5 2" xfId="2259"/>
    <cellStyle name="Total 6" xfId="2260"/>
    <cellStyle name="Total 6 2" xfId="2261"/>
    <cellStyle name="Total 7" xfId="2262"/>
    <cellStyle name="Total 7 2" xfId="2263"/>
    <cellStyle name="Total 8" xfId="2264"/>
    <cellStyle name="Total 8 2" xfId="2265"/>
    <cellStyle name="Total 9" xfId="2266"/>
    <cellStyle name="Total 9 2" xfId="2267"/>
    <cellStyle name="TotCol - Style5" xfId="2268"/>
    <cellStyle name="TotRow - Style4" xfId="2269"/>
    <cellStyle name="Überschrift 1 2" xfId="2270"/>
    <cellStyle name="Überschrift 2 2" xfId="2271"/>
    <cellStyle name="Überschrift 3 2" xfId="2272"/>
    <cellStyle name="Überschrift 4 2" xfId="2273"/>
    <cellStyle name="Überschrift 5" xfId="2274"/>
    <cellStyle name="Verknüpfte Zelle 2" xfId="2275"/>
    <cellStyle name="Währung 2" xfId="2276"/>
    <cellStyle name="Währung 2 2" xfId="2277"/>
    <cellStyle name="Währung 2 2 2" xfId="2278"/>
    <cellStyle name="Währung 2 3" xfId="2279"/>
    <cellStyle name="Währung 3" xfId="2280"/>
    <cellStyle name="Währung 3 2" xfId="2281"/>
    <cellStyle name="Währung 4" xfId="2282"/>
    <cellStyle name="Währung 4 2" xfId="2283"/>
    <cellStyle name="Währung 4 2 2" xfId="2284"/>
    <cellStyle name="Währung 4 3" xfId="2285"/>
    <cellStyle name="Währung 4 4" xfId="2286"/>
    <cellStyle name="Währung 5" xfId="2287"/>
    <cellStyle name="Währung 5 2" xfId="2288"/>
    <cellStyle name="Währung 5 2 2" xfId="2289"/>
    <cellStyle name="Währung 5 3" xfId="2290"/>
    <cellStyle name="Währung 5 4" xfId="2291"/>
    <cellStyle name="Währung 5 5" xfId="2292"/>
    <cellStyle name="Währung 6" xfId="2293"/>
    <cellStyle name="Währung 7" xfId="2294"/>
    <cellStyle name="Warnender Text 2" xfId="2295"/>
    <cellStyle name="Warning Text" xfId="2296"/>
    <cellStyle name="Warning Text 10" xfId="2297"/>
    <cellStyle name="Warning Text 10 2" xfId="2298"/>
    <cellStyle name="Warning Text 11" xfId="2299"/>
    <cellStyle name="Warning Text 11 2" xfId="2300"/>
    <cellStyle name="Warning Text 12" xfId="2301"/>
    <cellStyle name="Warning Text 12 2" xfId="2302"/>
    <cellStyle name="Warning Text 13" xfId="2303"/>
    <cellStyle name="Warning Text 13 2" xfId="2304"/>
    <cellStyle name="Warning Text 14" xfId="2305"/>
    <cellStyle name="Warning Text 14 2" xfId="2306"/>
    <cellStyle name="Warning Text 15" xfId="2307"/>
    <cellStyle name="Warning Text 15 2" xfId="2308"/>
    <cellStyle name="Warning Text 16" xfId="2309"/>
    <cellStyle name="Warning Text 16 2" xfId="2310"/>
    <cellStyle name="Warning Text 17" xfId="2311"/>
    <cellStyle name="Warning Text 17 2" xfId="2312"/>
    <cellStyle name="Warning Text 18" xfId="2313"/>
    <cellStyle name="Warning Text 18 2" xfId="2314"/>
    <cellStyle name="Warning Text 19" xfId="2315"/>
    <cellStyle name="Warning Text 2" xfId="2316"/>
    <cellStyle name="Warning Text 2 2" xfId="2317"/>
    <cellStyle name="Warning Text 20" xfId="2318"/>
    <cellStyle name="Warning Text 21" xfId="2319"/>
    <cellStyle name="Warning Text 22" xfId="2320"/>
    <cellStyle name="Warning Text 23" xfId="2321"/>
    <cellStyle name="Warning Text 24" xfId="2322"/>
    <cellStyle name="Warning Text 25" xfId="2323"/>
    <cellStyle name="Warning Text 26" xfId="2324"/>
    <cellStyle name="Warning Text 3" xfId="2325"/>
    <cellStyle name="Warning Text 3 2" xfId="2326"/>
    <cellStyle name="Warning Text 4" xfId="2327"/>
    <cellStyle name="Warning Text 4 2" xfId="2328"/>
    <cellStyle name="Warning Text 5" xfId="2329"/>
    <cellStyle name="Warning Text 5 2" xfId="2330"/>
    <cellStyle name="Warning Text 6" xfId="2331"/>
    <cellStyle name="Warning Text 6 2" xfId="2332"/>
    <cellStyle name="Warning Text 7" xfId="2333"/>
    <cellStyle name="Warning Text 7 2" xfId="2334"/>
    <cellStyle name="Warning Text 8" xfId="2335"/>
    <cellStyle name="Warning Text 8 2" xfId="2336"/>
    <cellStyle name="Warning Text 9" xfId="2337"/>
    <cellStyle name="Warning Text 9 2" xfId="2338"/>
    <cellStyle name="Zelle überprüfen 2" xfId="2339"/>
    <cellStyle name="標準_C110203_Asia_FSV_requirements" xfId="23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2057400</xdr:colOff>
      <xdr:row>0</xdr:row>
      <xdr:rowOff>85725</xdr:rowOff>
    </xdr:from>
    <xdr:to>
      <xdr:col>2</xdr:col>
      <xdr:colOff>561975</xdr:colOff>
      <xdr:row>2</xdr:row>
      <xdr:rowOff>28575</xdr:rowOff>
    </xdr:to>
    <xdr:sp>
      <xdr:nvSpPr>
        <xdr:cNvPr id="1" name="Text Box 1"/>
        <xdr:cNvSpPr txBox="1">
          <a:spLocks noChangeArrowheads="1"/>
        </xdr:cNvSpPr>
      </xdr:nvSpPr>
      <xdr:spPr>
        <a:xfrm>
          <a:off x="2381250" y="85725"/>
          <a:ext cx="2838450" cy="1038225"/>
        </a:xfrm>
        <a:prstGeom prst="rect">
          <a:avLst/>
        </a:prstGeom>
        <a:solidFill>
          <a:srgbClr val="FFFFFF"/>
        </a:solidFill>
        <a:ln w="0" cmpd="sng">
          <a:solidFill>
            <a:srgbClr val="FFFFFF"/>
          </a:solidFill>
          <a:headEnd type="none"/>
          <a:tailEnd type="none"/>
        </a:ln>
      </xdr:spPr>
      <xdr:txBody>
        <a:bodyPr vertOverflow="clip" wrap="square" lIns="91440" tIns="45720" rIns="91440" bIns="45720"/>
        <a:p>
          <a:pPr algn="r">
            <a:defRPr/>
          </a:pPr>
          <a:r>
            <a:rPr lang="en-US" cap="none" sz="1100" b="1" i="0" u="none" baseline="0">
              <a:solidFill>
                <a:srgbClr val="800000"/>
              </a:solidFill>
              <a:latin typeface="Tahoma"/>
              <a:ea typeface="Tahoma"/>
              <a:cs typeface="Tahoma"/>
            </a:rPr>
            <a:t>Mohit &amp; Associates.</a:t>
          </a:r>
          <a:r>
            <a:rPr lang="en-US" cap="none" sz="1100" b="0" i="0" u="none" baseline="0">
              <a:solidFill>
                <a:srgbClr val="800000"/>
              </a:solidFill>
              <a:latin typeface="Tahoma"/>
              <a:ea typeface="Tahoma"/>
              <a:cs typeface="Tahoma"/>
            </a:rPr>
            <a:t>
</a:t>
          </a:r>
          <a:r>
            <a:rPr lang="en-US" cap="none" sz="1000" b="1" i="0" u="none" baseline="0">
              <a:solidFill>
                <a:srgbClr val="000000"/>
              </a:solidFill>
              <a:latin typeface="Times New Roman"/>
              <a:ea typeface="Times New Roman"/>
              <a:cs typeface="Times New Roman"/>
            </a:rPr>
            <a:t>Architects,Interiors .Estimators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L-</a:t>
          </a:r>
          <a:r>
            <a:rPr lang="en-US" cap="none" sz="1000" b="0" i="0" u="none" baseline="0">
              <a:solidFill>
                <a:srgbClr val="000000"/>
              </a:solidFill>
              <a:latin typeface="Times New Roman"/>
              <a:ea typeface="Times New Roman"/>
              <a:cs typeface="Times New Roman"/>
            </a:rPr>
            <a:t>2/554-, Vineet Khand, Gomti Nagar,Lucknow.
</a:t>
          </a:r>
          <a:r>
            <a:rPr lang="en-US" cap="none" sz="1000" b="0" i="0" u="none" baseline="0">
              <a:solidFill>
                <a:srgbClr val="000000"/>
              </a:solidFill>
              <a:latin typeface="Times New Roman"/>
              <a:ea typeface="Times New Roman"/>
              <a:cs typeface="Times New Roman"/>
            </a:rPr>
            <a:t>       Phone.742821765,9582218092</a:t>
          </a:r>
          <a:r>
            <a:rPr lang="en-US" cap="none" sz="1000" b="1" i="0" u="none" baseline="0">
              <a:solidFill>
                <a:srgbClr val="800000"/>
              </a:solidFill>
              <a:latin typeface="Times New Roman"/>
              <a:ea typeface="Times New Roman"/>
              <a:cs typeface="Times New Roman"/>
            </a:rPr>
            <a:t>                                                                     E-Mail: mohitg.gupta2783@gmail.com</a:t>
          </a:r>
          <a:r>
            <a:rPr lang="en-US" cap="none" sz="1100" b="0" i="0" u="none" baseline="0">
              <a:solidFill>
                <a:srgbClr val="800000"/>
              </a:solidFill>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rima-3\D\Mohali%20msc\combined%20civil%20and%20electrical%20boq%2018%20jan%20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lr-yogesh\WIPRO\WIPRO\Apr-06\Syrma\Syrma%20BOQr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ECS-CIVIL"/>
      <sheetName val="ABSTRACT CIVIL"/>
      <sheetName val="BILL OF QUANTITY"/>
      <sheetName val="FIRE DOORS"/>
      <sheetName val="Furniture"/>
      <sheetName val="Understracture &amp; Accessories"/>
      <sheetName val="split-Ductable uni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s"/>
      <sheetName val="Offer1"/>
      <sheetName val="Offer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114"/>
  <sheetViews>
    <sheetView view="pageBreakPreview" zoomScaleSheetLayoutView="100" zoomScalePageLayoutView="0" workbookViewId="0" topLeftCell="A79">
      <selection activeCell="I103" sqref="I103"/>
    </sheetView>
  </sheetViews>
  <sheetFormatPr defaultColWidth="9.140625" defaultRowHeight="15"/>
  <cols>
    <col min="1" max="1" width="6.57421875" style="132" bestFit="1" customWidth="1"/>
    <col min="2" max="2" width="54.57421875" style="118" customWidth="1"/>
    <col min="3" max="3" width="15.140625" style="133" bestFit="1" customWidth="1"/>
    <col min="4" max="4" width="14.140625" style="133" bestFit="1" customWidth="1"/>
    <col min="5" max="5" width="10.421875" style="133" bestFit="1" customWidth="1"/>
    <col min="6" max="6" width="11.7109375" style="133" bestFit="1" customWidth="1"/>
    <col min="7" max="7" width="9.7109375" style="118" bestFit="1" customWidth="1"/>
    <col min="8" max="16384" width="9.140625" style="118" customWidth="1"/>
  </cols>
  <sheetData>
    <row r="1" spans="1:7" ht="14.25">
      <c r="A1" s="275" t="s">
        <v>40</v>
      </c>
      <c r="B1" s="276"/>
      <c r="C1" s="276"/>
      <c r="D1" s="276"/>
      <c r="E1" s="276"/>
      <c r="F1" s="276"/>
      <c r="G1" s="117"/>
    </row>
    <row r="2" spans="1:7" ht="14.25">
      <c r="A2" s="119"/>
      <c r="B2" s="120"/>
      <c r="C2" s="120"/>
      <c r="D2" s="120"/>
      <c r="E2" s="120"/>
      <c r="F2" s="121"/>
      <c r="G2" s="122"/>
    </row>
    <row r="3" spans="1:7" ht="14.25">
      <c r="A3" s="277" t="s">
        <v>36</v>
      </c>
      <c r="B3" s="278"/>
      <c r="C3" s="278"/>
      <c r="D3" s="278"/>
      <c r="E3" s="278"/>
      <c r="F3" s="279"/>
      <c r="G3" s="114"/>
    </row>
    <row r="4" spans="1:7" ht="14.25">
      <c r="A4" s="108" t="s">
        <v>57</v>
      </c>
      <c r="B4" s="109" t="s">
        <v>58</v>
      </c>
      <c r="C4" s="110"/>
      <c r="D4" s="110"/>
      <c r="E4" s="110"/>
      <c r="F4" s="110"/>
      <c r="G4" s="114"/>
    </row>
    <row r="5" spans="1:7" ht="14.25">
      <c r="A5" s="108"/>
      <c r="B5" s="109"/>
      <c r="C5" s="110"/>
      <c r="D5" s="110"/>
      <c r="E5" s="110"/>
      <c r="F5" s="110"/>
      <c r="G5" s="114"/>
    </row>
    <row r="6" spans="1:7" ht="14.25">
      <c r="A6" s="108" t="s">
        <v>51</v>
      </c>
      <c r="B6" s="110" t="s">
        <v>161</v>
      </c>
      <c r="C6" s="123" t="s">
        <v>15</v>
      </c>
      <c r="D6" s="123" t="s">
        <v>16</v>
      </c>
      <c r="E6" s="123" t="s">
        <v>17</v>
      </c>
      <c r="F6" s="123" t="s">
        <v>18</v>
      </c>
      <c r="G6" s="124" t="s">
        <v>18</v>
      </c>
    </row>
    <row r="7" spans="1:7" ht="14.25">
      <c r="A7" s="111"/>
      <c r="B7" s="112"/>
      <c r="C7" s="110"/>
      <c r="D7" s="110"/>
      <c r="E7" s="110"/>
      <c r="F7" s="110"/>
      <c r="G7" s="114"/>
    </row>
    <row r="8" spans="1:7" ht="14.25">
      <c r="A8" s="111">
        <v>1</v>
      </c>
      <c r="B8" s="109" t="s">
        <v>8</v>
      </c>
      <c r="C8" s="110"/>
      <c r="D8" s="110"/>
      <c r="E8" s="110"/>
      <c r="F8" s="110"/>
      <c r="G8" s="114"/>
    </row>
    <row r="9" spans="1:7" ht="14.25">
      <c r="A9" s="111"/>
      <c r="B9" s="112"/>
      <c r="C9" s="110"/>
      <c r="D9" s="110"/>
      <c r="E9" s="110"/>
      <c r="F9" s="110"/>
      <c r="G9" s="124"/>
    </row>
    <row r="10" spans="1:7" ht="14.25">
      <c r="A10" s="108">
        <v>1.1</v>
      </c>
      <c r="B10" s="109" t="s">
        <v>9</v>
      </c>
      <c r="C10" s="110"/>
      <c r="D10" s="110"/>
      <c r="E10" s="110"/>
      <c r="F10" s="110"/>
      <c r="G10" s="124"/>
    </row>
    <row r="11" spans="1:7" ht="14.25">
      <c r="A11" s="125">
        <v>1</v>
      </c>
      <c r="B11" s="105" t="s">
        <v>20</v>
      </c>
      <c r="C11" s="123">
        <v>1150</v>
      </c>
      <c r="D11" s="123">
        <v>1</v>
      </c>
      <c r="E11" s="123">
        <v>1</v>
      </c>
      <c r="F11" s="123">
        <f>C11*D11*E11</f>
        <v>1150</v>
      </c>
      <c r="G11" s="124"/>
    </row>
    <row r="12" spans="1:7" ht="14.25">
      <c r="A12" s="125"/>
      <c r="B12" s="105"/>
      <c r="C12" s="126"/>
      <c r="D12" s="127"/>
      <c r="E12" s="127"/>
      <c r="F12" s="126">
        <f>SUM(F11:F11)</f>
        <v>1150</v>
      </c>
      <c r="G12" s="124"/>
    </row>
    <row r="13" spans="1:7" ht="14.25">
      <c r="A13" s="125"/>
      <c r="B13" s="105"/>
      <c r="C13" s="126"/>
      <c r="D13" s="127"/>
      <c r="E13" s="127"/>
      <c r="F13" s="126"/>
      <c r="G13" s="124"/>
    </row>
    <row r="14" spans="1:7" ht="14.25">
      <c r="A14" s="125"/>
      <c r="B14" s="128" t="s">
        <v>19</v>
      </c>
      <c r="C14" s="126"/>
      <c r="D14" s="127"/>
      <c r="E14" s="127"/>
      <c r="F14" s="126"/>
      <c r="G14" s="124"/>
    </row>
    <row r="15" spans="1:7" ht="14.25">
      <c r="A15" s="125"/>
      <c r="B15" s="128" t="s">
        <v>21</v>
      </c>
      <c r="C15" s="123">
        <v>805</v>
      </c>
      <c r="D15" s="123">
        <v>1</v>
      </c>
      <c r="E15" s="123">
        <v>1</v>
      </c>
      <c r="F15" s="123">
        <f>C15*D15*E15</f>
        <v>805</v>
      </c>
      <c r="G15" s="124"/>
    </row>
    <row r="16" spans="1:7" ht="14.25">
      <c r="A16" s="125"/>
      <c r="B16" s="106"/>
      <c r="C16" s="126"/>
      <c r="D16" s="127"/>
      <c r="E16" s="127"/>
      <c r="F16" s="126">
        <f>SUM(F15)</f>
        <v>805</v>
      </c>
      <c r="G16" s="124"/>
    </row>
    <row r="17" spans="1:7" ht="14.25">
      <c r="A17" s="125"/>
      <c r="B17" s="128"/>
      <c r="C17" s="126"/>
      <c r="D17" s="127"/>
      <c r="E17" s="127"/>
      <c r="F17" s="126">
        <f>F12-F16</f>
        <v>345</v>
      </c>
      <c r="G17" s="124">
        <v>350</v>
      </c>
    </row>
    <row r="18" spans="1:7" ht="14.25">
      <c r="A18" s="125"/>
      <c r="B18" s="105"/>
      <c r="C18" s="123"/>
      <c r="D18" s="123"/>
      <c r="E18" s="123"/>
      <c r="F18" s="123"/>
      <c r="G18" s="124"/>
    </row>
    <row r="19" spans="1:7" ht="14.25">
      <c r="A19" s="108">
        <v>1.2</v>
      </c>
      <c r="B19" s="109" t="s">
        <v>276</v>
      </c>
      <c r="C19" s="110"/>
      <c r="D19" s="110"/>
      <c r="E19" s="110"/>
      <c r="F19" s="110"/>
      <c r="G19" s="124"/>
    </row>
    <row r="20" spans="1:7" ht="14.25">
      <c r="A20" s="111"/>
      <c r="B20" s="128" t="s">
        <v>21</v>
      </c>
      <c r="C20" s="123">
        <v>805</v>
      </c>
      <c r="D20" s="123">
        <v>1</v>
      </c>
      <c r="E20" s="123">
        <v>1</v>
      </c>
      <c r="F20" s="123">
        <f>C20*D20*E20</f>
        <v>805</v>
      </c>
      <c r="G20" s="124"/>
    </row>
    <row r="21" spans="1:7" ht="14.25">
      <c r="A21" s="111"/>
      <c r="B21" s="106"/>
      <c r="C21" s="126"/>
      <c r="D21" s="127"/>
      <c r="E21" s="127"/>
      <c r="F21" s="126">
        <f>SUM(F20)</f>
        <v>805</v>
      </c>
      <c r="G21" s="124">
        <v>805</v>
      </c>
    </row>
    <row r="22" spans="1:7" ht="14.25">
      <c r="A22" s="111"/>
      <c r="B22" s="112"/>
      <c r="C22" s="110"/>
      <c r="D22" s="110"/>
      <c r="E22" s="110"/>
      <c r="F22" s="110"/>
      <c r="G22" s="124"/>
    </row>
    <row r="23" spans="1:7" ht="14.25">
      <c r="A23" s="108">
        <v>2</v>
      </c>
      <c r="B23" s="109" t="s">
        <v>98</v>
      </c>
      <c r="C23" s="110"/>
      <c r="D23" s="110"/>
      <c r="E23" s="110"/>
      <c r="F23" s="110"/>
      <c r="G23" s="124"/>
    </row>
    <row r="24" spans="1:7" ht="14.25">
      <c r="A24" s="108"/>
      <c r="B24" s="109"/>
      <c r="C24" s="110"/>
      <c r="D24" s="110"/>
      <c r="E24" s="110"/>
      <c r="F24" s="110"/>
      <c r="G24" s="124"/>
    </row>
    <row r="25" spans="1:7" ht="14.25">
      <c r="A25" s="108">
        <v>2.1</v>
      </c>
      <c r="B25" s="109" t="s">
        <v>10</v>
      </c>
      <c r="C25" s="110"/>
      <c r="D25" s="110"/>
      <c r="E25" s="110"/>
      <c r="F25" s="110"/>
      <c r="G25" s="124"/>
    </row>
    <row r="26" spans="1:7" ht="14.25">
      <c r="A26" s="125">
        <v>1</v>
      </c>
      <c r="B26" s="105" t="s">
        <v>22</v>
      </c>
      <c r="C26" s="123">
        <v>12</v>
      </c>
      <c r="D26" s="123">
        <v>7</v>
      </c>
      <c r="E26" s="123">
        <v>1</v>
      </c>
      <c r="F26" s="123">
        <f>C26*D26*E26</f>
        <v>84</v>
      </c>
      <c r="G26" s="124"/>
    </row>
    <row r="27" spans="1:7" ht="14.25">
      <c r="A27" s="125"/>
      <c r="B27" s="105" t="s">
        <v>23</v>
      </c>
      <c r="C27" s="123">
        <v>5</v>
      </c>
      <c r="D27" s="123">
        <v>8.5</v>
      </c>
      <c r="E27" s="123">
        <v>1</v>
      </c>
      <c r="F27" s="123">
        <f>C27*D27*E27</f>
        <v>42.5</v>
      </c>
      <c r="G27" s="124"/>
    </row>
    <row r="28" spans="1:7" ht="14.25">
      <c r="A28" s="125"/>
      <c r="B28" s="105"/>
      <c r="C28" s="126"/>
      <c r="D28" s="127"/>
      <c r="E28" s="127"/>
      <c r="F28" s="126">
        <f>SUM(F26:F27)</f>
        <v>126.5</v>
      </c>
      <c r="G28" s="124">
        <v>130</v>
      </c>
    </row>
    <row r="29" spans="1:7" ht="14.25">
      <c r="A29" s="111"/>
      <c r="B29" s="112"/>
      <c r="C29" s="110"/>
      <c r="D29" s="110"/>
      <c r="E29" s="110"/>
      <c r="F29" s="110"/>
      <c r="G29" s="124"/>
    </row>
    <row r="30" spans="1:7" ht="14.25">
      <c r="A30" s="108">
        <v>2.2</v>
      </c>
      <c r="B30" s="112" t="s">
        <v>11</v>
      </c>
      <c r="C30" s="110"/>
      <c r="D30" s="110"/>
      <c r="E30" s="110"/>
      <c r="F30" s="110"/>
      <c r="G30" s="124"/>
    </row>
    <row r="31" spans="1:7" ht="14.25">
      <c r="A31" s="108"/>
      <c r="B31" s="105" t="s">
        <v>23</v>
      </c>
      <c r="C31" s="123">
        <v>7</v>
      </c>
      <c r="D31" s="123">
        <v>2</v>
      </c>
      <c r="E31" s="123">
        <v>1</v>
      </c>
      <c r="F31" s="123">
        <f>C31*D31*E31</f>
        <v>14</v>
      </c>
      <c r="G31" s="124"/>
    </row>
    <row r="32" spans="1:7" ht="14.25">
      <c r="A32" s="108"/>
      <c r="B32" s="105"/>
      <c r="C32" s="126"/>
      <c r="D32" s="127"/>
      <c r="E32" s="127"/>
      <c r="F32" s="126">
        <f>SUM(F30:F31)</f>
        <v>14</v>
      </c>
      <c r="G32" s="124">
        <v>14</v>
      </c>
    </row>
    <row r="33" spans="1:7" ht="14.25">
      <c r="A33" s="108"/>
      <c r="B33" s="112"/>
      <c r="C33" s="110"/>
      <c r="D33" s="110"/>
      <c r="E33" s="110"/>
      <c r="F33" s="110"/>
      <c r="G33" s="124"/>
    </row>
    <row r="34" spans="1:7" ht="14.25">
      <c r="A34" s="108">
        <v>2.3</v>
      </c>
      <c r="B34" s="109" t="s">
        <v>0</v>
      </c>
      <c r="C34" s="110"/>
      <c r="D34" s="110"/>
      <c r="E34" s="110"/>
      <c r="F34" s="110"/>
      <c r="G34" s="124"/>
    </row>
    <row r="35" spans="1:7" ht="14.25">
      <c r="A35" s="125">
        <v>1</v>
      </c>
      <c r="B35" s="105" t="s">
        <v>24</v>
      </c>
      <c r="C35" s="123">
        <v>12</v>
      </c>
      <c r="D35" s="123">
        <v>8.5</v>
      </c>
      <c r="E35" s="123">
        <v>1</v>
      </c>
      <c r="F35" s="123">
        <f>C35*D35*E35</f>
        <v>102</v>
      </c>
      <c r="G35" s="124"/>
    </row>
    <row r="36" spans="1:7" ht="14.25">
      <c r="A36" s="125"/>
      <c r="B36" s="105" t="s">
        <v>24</v>
      </c>
      <c r="C36" s="123">
        <v>9</v>
      </c>
      <c r="D36" s="123">
        <v>8.5</v>
      </c>
      <c r="E36" s="123">
        <v>1</v>
      </c>
      <c r="F36" s="123">
        <f>C36*D36*E36</f>
        <v>76.5</v>
      </c>
      <c r="G36" s="124"/>
    </row>
    <row r="37" spans="1:7" ht="14.25">
      <c r="A37" s="125"/>
      <c r="B37" s="105" t="s">
        <v>25</v>
      </c>
      <c r="C37" s="123">
        <v>9.25</v>
      </c>
      <c r="D37" s="123">
        <v>7</v>
      </c>
      <c r="E37" s="123">
        <v>1</v>
      </c>
      <c r="F37" s="123">
        <f>C37*D37*E37</f>
        <v>64.75</v>
      </c>
      <c r="G37" s="124"/>
    </row>
    <row r="38" spans="1:7" ht="14.25">
      <c r="A38" s="125"/>
      <c r="B38" s="105"/>
      <c r="C38" s="126"/>
      <c r="D38" s="127"/>
      <c r="E38" s="127"/>
      <c r="F38" s="126">
        <f>SUM(F35:F37)</f>
        <v>243.25</v>
      </c>
      <c r="G38" s="124">
        <v>250</v>
      </c>
    </row>
    <row r="39" spans="1:7" ht="14.25">
      <c r="A39" s="111"/>
      <c r="B39" s="112"/>
      <c r="C39" s="110"/>
      <c r="D39" s="110"/>
      <c r="E39" s="110"/>
      <c r="F39" s="110"/>
      <c r="G39" s="124"/>
    </row>
    <row r="40" spans="1:7" ht="14.25">
      <c r="A40" s="108">
        <v>2.4</v>
      </c>
      <c r="B40" s="109" t="s">
        <v>1</v>
      </c>
      <c r="C40" s="110"/>
      <c r="D40" s="110"/>
      <c r="E40" s="110"/>
      <c r="F40" s="110"/>
      <c r="G40" s="124"/>
    </row>
    <row r="41" spans="1:7" ht="14.25">
      <c r="A41" s="125">
        <v>1</v>
      </c>
      <c r="B41" s="105" t="s">
        <v>26</v>
      </c>
      <c r="C41" s="123">
        <v>5.5</v>
      </c>
      <c r="D41" s="123">
        <v>4.5</v>
      </c>
      <c r="E41" s="123">
        <v>4</v>
      </c>
      <c r="F41" s="123">
        <f>C41*D41*E41</f>
        <v>99</v>
      </c>
      <c r="G41" s="124"/>
    </row>
    <row r="42" spans="1:7" ht="14.25">
      <c r="A42" s="125"/>
      <c r="B42" s="105" t="s">
        <v>26</v>
      </c>
      <c r="C42" s="123">
        <v>4.5</v>
      </c>
      <c r="D42" s="123">
        <v>4.5</v>
      </c>
      <c r="E42" s="123">
        <v>2</v>
      </c>
      <c r="F42" s="123">
        <f>C42*D42*E42</f>
        <v>40.5</v>
      </c>
      <c r="G42" s="124"/>
    </row>
    <row r="43" spans="1:7" ht="14.25">
      <c r="A43" s="125"/>
      <c r="B43" s="105" t="s">
        <v>27</v>
      </c>
      <c r="C43" s="123">
        <v>3.5</v>
      </c>
      <c r="D43" s="123">
        <v>4</v>
      </c>
      <c r="E43" s="123">
        <v>1</v>
      </c>
      <c r="F43" s="123">
        <f>C43*D43*E43</f>
        <v>14</v>
      </c>
      <c r="G43" s="124"/>
    </row>
    <row r="44" spans="1:7" ht="14.25">
      <c r="A44" s="125"/>
      <c r="B44" s="105"/>
      <c r="C44" s="126"/>
      <c r="D44" s="127"/>
      <c r="E44" s="127"/>
      <c r="F44" s="126">
        <f>SUM(F41:F43)</f>
        <v>153.5</v>
      </c>
      <c r="G44" s="124">
        <v>155</v>
      </c>
    </row>
    <row r="45" spans="1:7" ht="14.25">
      <c r="A45" s="111"/>
      <c r="B45" s="112"/>
      <c r="C45" s="110"/>
      <c r="D45" s="110"/>
      <c r="E45" s="110"/>
      <c r="F45" s="110"/>
      <c r="G45" s="124"/>
    </row>
    <row r="46" spans="1:7" ht="14.25">
      <c r="A46" s="108">
        <v>2.5</v>
      </c>
      <c r="B46" s="109" t="s">
        <v>2</v>
      </c>
      <c r="C46" s="110"/>
      <c r="D46" s="110"/>
      <c r="E46" s="110"/>
      <c r="F46" s="110"/>
      <c r="G46" s="124"/>
    </row>
    <row r="47" spans="1:7" ht="14.25">
      <c r="A47" s="108"/>
      <c r="B47" s="109" t="s">
        <v>28</v>
      </c>
      <c r="C47" s="123">
        <v>5</v>
      </c>
      <c r="D47" s="123">
        <v>2</v>
      </c>
      <c r="E47" s="123">
        <v>1</v>
      </c>
      <c r="F47" s="123">
        <f>C47*D47*E47</f>
        <v>10</v>
      </c>
      <c r="G47" s="124"/>
    </row>
    <row r="48" spans="1:7" ht="14.25">
      <c r="A48" s="108"/>
      <c r="B48" s="109" t="s">
        <v>26</v>
      </c>
      <c r="C48" s="123">
        <v>4.5</v>
      </c>
      <c r="D48" s="123">
        <v>2.5</v>
      </c>
      <c r="E48" s="123">
        <v>2</v>
      </c>
      <c r="F48" s="123">
        <f>C48*D48*E48</f>
        <v>22.5</v>
      </c>
      <c r="G48" s="124"/>
    </row>
    <row r="49" spans="1:7" ht="14.25">
      <c r="A49" s="108"/>
      <c r="B49" s="109" t="s">
        <v>29</v>
      </c>
      <c r="C49" s="123">
        <v>4.5</v>
      </c>
      <c r="D49" s="123">
        <v>1.5</v>
      </c>
      <c r="E49" s="123">
        <v>1</v>
      </c>
      <c r="F49" s="123">
        <f>C49*D49*E49</f>
        <v>6.75</v>
      </c>
      <c r="G49" s="124"/>
    </row>
    <row r="50" spans="1:7" ht="14.25">
      <c r="A50" s="108"/>
      <c r="B50" s="109"/>
      <c r="C50" s="126"/>
      <c r="D50" s="127"/>
      <c r="E50" s="127"/>
      <c r="F50" s="126">
        <f>SUM(F47:F49)</f>
        <v>39.25</v>
      </c>
      <c r="G50" s="124">
        <v>40</v>
      </c>
    </row>
    <row r="51" spans="1:7" ht="14.25">
      <c r="A51" s="108"/>
      <c r="B51" s="109"/>
      <c r="C51" s="110"/>
      <c r="D51" s="110"/>
      <c r="E51" s="110"/>
      <c r="F51" s="110"/>
      <c r="G51" s="124"/>
    </row>
    <row r="52" spans="1:7" ht="14.25">
      <c r="A52" s="108">
        <v>3</v>
      </c>
      <c r="B52" s="109" t="s">
        <v>287</v>
      </c>
      <c r="C52" s="110"/>
      <c r="D52" s="110"/>
      <c r="E52" s="110"/>
      <c r="F52" s="110"/>
      <c r="G52" s="124"/>
    </row>
    <row r="53" spans="1:7" ht="14.25">
      <c r="A53" s="108"/>
      <c r="B53" s="112"/>
      <c r="C53" s="110"/>
      <c r="D53" s="110"/>
      <c r="E53" s="110"/>
      <c r="F53" s="110"/>
      <c r="G53" s="124"/>
    </row>
    <row r="54" spans="1:7" ht="14.25">
      <c r="A54" s="108">
        <v>3.1</v>
      </c>
      <c r="B54" s="109" t="s">
        <v>3</v>
      </c>
      <c r="C54" s="110"/>
      <c r="D54" s="110"/>
      <c r="E54" s="110"/>
      <c r="F54" s="110"/>
      <c r="G54" s="124"/>
    </row>
    <row r="55" spans="1:7" ht="14.25">
      <c r="A55" s="108"/>
      <c r="B55" s="109" t="s">
        <v>30</v>
      </c>
      <c r="C55" s="123">
        <v>3.5</v>
      </c>
      <c r="D55" s="123">
        <v>7</v>
      </c>
      <c r="E55" s="123">
        <v>1</v>
      </c>
      <c r="F55" s="123">
        <f>C55*D55*E55</f>
        <v>24.5</v>
      </c>
      <c r="G55" s="124"/>
    </row>
    <row r="56" spans="1:7" ht="14.25">
      <c r="A56" s="108"/>
      <c r="B56" s="109"/>
      <c r="C56" s="126"/>
      <c r="D56" s="127"/>
      <c r="E56" s="127"/>
      <c r="F56" s="126">
        <f>SUM(F55:F55)</f>
        <v>24.5</v>
      </c>
      <c r="G56" s="124">
        <v>25</v>
      </c>
    </row>
    <row r="57" spans="1:7" ht="14.25">
      <c r="A57" s="108"/>
      <c r="B57" s="112"/>
      <c r="C57" s="110"/>
      <c r="D57" s="110"/>
      <c r="E57" s="110"/>
      <c r="F57" s="110"/>
      <c r="G57" s="124"/>
    </row>
    <row r="58" spans="1:7" ht="14.25">
      <c r="A58" s="108">
        <v>3.2</v>
      </c>
      <c r="B58" s="109" t="s">
        <v>4</v>
      </c>
      <c r="C58" s="110"/>
      <c r="D58" s="110"/>
      <c r="E58" s="110"/>
      <c r="F58" s="110"/>
      <c r="G58" s="124"/>
    </row>
    <row r="59" spans="1:7" ht="14.25">
      <c r="A59" s="108"/>
      <c r="B59" s="109" t="s">
        <v>31</v>
      </c>
      <c r="C59" s="123">
        <v>10</v>
      </c>
      <c r="D59" s="123">
        <v>8.5</v>
      </c>
      <c r="E59" s="123">
        <v>1</v>
      </c>
      <c r="F59" s="123">
        <f>C59*D59*E59</f>
        <v>85</v>
      </c>
      <c r="G59" s="124"/>
    </row>
    <row r="60" spans="1:7" ht="14.25">
      <c r="A60" s="108"/>
      <c r="B60" s="109" t="s">
        <v>32</v>
      </c>
      <c r="C60" s="123"/>
      <c r="D60" s="123"/>
      <c r="E60" s="123"/>
      <c r="F60" s="123"/>
      <c r="G60" s="124"/>
    </row>
    <row r="61" spans="1:7" ht="14.25">
      <c r="A61" s="108"/>
      <c r="B61" s="109"/>
      <c r="C61" s="126"/>
      <c r="D61" s="127"/>
      <c r="E61" s="127"/>
      <c r="F61" s="126">
        <f>SUM(F59:F60)</f>
        <v>85</v>
      </c>
      <c r="G61" s="124">
        <f>F61-F56</f>
        <v>60.5</v>
      </c>
    </row>
    <row r="62" spans="1:7" ht="14.25">
      <c r="A62" s="108"/>
      <c r="B62" s="112"/>
      <c r="C62" s="110"/>
      <c r="D62" s="110"/>
      <c r="E62" s="110"/>
      <c r="F62" s="110"/>
      <c r="G62" s="124"/>
    </row>
    <row r="63" spans="1:7" ht="14.25">
      <c r="A63" s="108">
        <v>3.3</v>
      </c>
      <c r="B63" s="112" t="s">
        <v>33</v>
      </c>
      <c r="C63" s="123">
        <v>1</v>
      </c>
      <c r="D63" s="123">
        <v>1</v>
      </c>
      <c r="E63" s="123">
        <v>2</v>
      </c>
      <c r="F63" s="123">
        <f>C63*D63*E63</f>
        <v>2</v>
      </c>
      <c r="G63" s="124">
        <v>2</v>
      </c>
    </row>
    <row r="64" spans="1:7" ht="14.25">
      <c r="A64" s="108">
        <v>3.4</v>
      </c>
      <c r="B64" s="112" t="s">
        <v>34</v>
      </c>
      <c r="C64" s="123">
        <v>1</v>
      </c>
      <c r="D64" s="123">
        <v>1</v>
      </c>
      <c r="E64" s="123">
        <v>5</v>
      </c>
      <c r="F64" s="123">
        <f>C64*D64*E64</f>
        <v>5</v>
      </c>
      <c r="G64" s="124">
        <v>5</v>
      </c>
    </row>
    <row r="65" spans="1:7" ht="14.25">
      <c r="A65" s="108">
        <v>3.5</v>
      </c>
      <c r="B65" s="112" t="s">
        <v>35</v>
      </c>
      <c r="C65" s="123">
        <v>1</v>
      </c>
      <c r="D65" s="123">
        <v>1</v>
      </c>
      <c r="E65" s="123">
        <v>5</v>
      </c>
      <c r="F65" s="123">
        <f>C65*D65*E65</f>
        <v>5</v>
      </c>
      <c r="G65" s="124">
        <v>5</v>
      </c>
    </row>
    <row r="66" spans="1:7" ht="14.25">
      <c r="A66" s="111"/>
      <c r="B66" s="112"/>
      <c r="C66" s="110"/>
      <c r="D66" s="110"/>
      <c r="E66" s="110"/>
      <c r="F66" s="110"/>
      <c r="G66" s="124"/>
    </row>
    <row r="67" spans="1:7" ht="14.25">
      <c r="A67" s="111"/>
      <c r="B67" s="113"/>
      <c r="C67" s="110"/>
      <c r="D67" s="110"/>
      <c r="E67" s="110"/>
      <c r="F67" s="110"/>
      <c r="G67" s="124"/>
    </row>
    <row r="68" spans="1:7" ht="14.25">
      <c r="A68" s="111"/>
      <c r="B68" s="112"/>
      <c r="C68" s="110"/>
      <c r="D68" s="110"/>
      <c r="E68" s="110"/>
      <c r="F68" s="110"/>
      <c r="G68" s="124"/>
    </row>
    <row r="69" spans="1:7" ht="14.25">
      <c r="A69" s="108">
        <v>4</v>
      </c>
      <c r="B69" s="109" t="s">
        <v>65</v>
      </c>
      <c r="C69" s="110"/>
      <c r="D69" s="110"/>
      <c r="E69" s="110"/>
      <c r="F69" s="110"/>
      <c r="G69" s="124"/>
    </row>
    <row r="70" spans="1:7" ht="14.25">
      <c r="A70" s="111"/>
      <c r="B70" s="112"/>
      <c r="C70" s="110"/>
      <c r="D70" s="110"/>
      <c r="E70" s="110"/>
      <c r="F70" s="110"/>
      <c r="G70" s="124"/>
    </row>
    <row r="71" spans="1:7" ht="14.25">
      <c r="A71" s="108">
        <v>4.1</v>
      </c>
      <c r="B71" s="109" t="s">
        <v>66</v>
      </c>
      <c r="C71" s="123">
        <v>5</v>
      </c>
      <c r="D71" s="123">
        <v>1</v>
      </c>
      <c r="E71" s="123">
        <v>1</v>
      </c>
      <c r="F71" s="123">
        <f>C71*D71*E71</f>
        <v>5</v>
      </c>
      <c r="G71" s="124">
        <v>5</v>
      </c>
    </row>
    <row r="72" spans="1:7" ht="14.25">
      <c r="A72" s="111"/>
      <c r="B72" s="112"/>
      <c r="C72" s="110"/>
      <c r="D72" s="110"/>
      <c r="E72" s="110"/>
      <c r="F72" s="110"/>
      <c r="G72" s="124"/>
    </row>
    <row r="73" spans="1:7" ht="14.25">
      <c r="A73" s="108">
        <v>4.2</v>
      </c>
      <c r="B73" s="109" t="s">
        <v>108</v>
      </c>
      <c r="C73" s="123">
        <v>4.5</v>
      </c>
      <c r="D73" s="123">
        <v>1</v>
      </c>
      <c r="E73" s="123">
        <v>4</v>
      </c>
      <c r="F73" s="123">
        <f>C73*D73*E73</f>
        <v>18</v>
      </c>
      <c r="G73" s="124">
        <v>18</v>
      </c>
    </row>
    <row r="74" spans="1:7" ht="14.25">
      <c r="A74" s="111"/>
      <c r="B74" s="112"/>
      <c r="C74" s="110"/>
      <c r="D74" s="110"/>
      <c r="E74" s="110"/>
      <c r="F74" s="110"/>
      <c r="G74" s="124"/>
    </row>
    <row r="75" spans="1:7" ht="14.25">
      <c r="A75" s="111"/>
      <c r="B75" s="112"/>
      <c r="C75" s="110"/>
      <c r="D75" s="110"/>
      <c r="E75" s="110"/>
      <c r="F75" s="110"/>
      <c r="G75" s="124"/>
    </row>
    <row r="76" spans="1:7" ht="14.25">
      <c r="A76" s="108">
        <v>5</v>
      </c>
      <c r="B76" s="109" t="s">
        <v>288</v>
      </c>
      <c r="C76" s="110"/>
      <c r="D76" s="110"/>
      <c r="E76" s="110"/>
      <c r="F76" s="110"/>
      <c r="G76" s="124"/>
    </row>
    <row r="77" spans="1:7" ht="14.25">
      <c r="A77" s="111"/>
      <c r="B77" s="112"/>
      <c r="C77" s="110"/>
      <c r="D77" s="110"/>
      <c r="E77" s="110"/>
      <c r="F77" s="110"/>
      <c r="G77" s="124"/>
    </row>
    <row r="78" spans="1:7" ht="14.25">
      <c r="A78" s="108"/>
      <c r="B78" s="109" t="s">
        <v>89</v>
      </c>
      <c r="C78" s="110"/>
      <c r="D78" s="110"/>
      <c r="E78" s="110"/>
      <c r="F78" s="110"/>
      <c r="G78" s="124"/>
    </row>
    <row r="79" spans="1:7" ht="14.25">
      <c r="A79" s="111"/>
      <c r="B79" s="112"/>
      <c r="C79" s="110"/>
      <c r="D79" s="110"/>
      <c r="E79" s="110"/>
      <c r="F79" s="110"/>
      <c r="G79" s="124"/>
    </row>
    <row r="80" spans="1:7" ht="14.25">
      <c r="A80" s="108">
        <v>5.1</v>
      </c>
      <c r="B80" s="109" t="s">
        <v>90</v>
      </c>
      <c r="C80" s="123">
        <v>1</v>
      </c>
      <c r="D80" s="123">
        <v>1</v>
      </c>
      <c r="E80" s="123">
        <v>1</v>
      </c>
      <c r="F80" s="123">
        <f>C80*D80*E80</f>
        <v>1</v>
      </c>
      <c r="G80" s="124">
        <v>1</v>
      </c>
    </row>
    <row r="81" spans="1:7" ht="28.5">
      <c r="A81" s="108">
        <v>5.2</v>
      </c>
      <c r="B81" s="109" t="s">
        <v>5</v>
      </c>
      <c r="C81" s="123">
        <v>5</v>
      </c>
      <c r="D81" s="123">
        <v>1</v>
      </c>
      <c r="E81" s="123">
        <v>1</v>
      </c>
      <c r="F81" s="123">
        <f>C81*D81*E81</f>
        <v>5</v>
      </c>
      <c r="G81" s="124">
        <v>5</v>
      </c>
    </row>
    <row r="82" spans="1:7" ht="14.25">
      <c r="A82" s="111"/>
      <c r="B82" s="112"/>
      <c r="C82" s="110"/>
      <c r="D82" s="110"/>
      <c r="E82" s="110"/>
      <c r="F82" s="110"/>
      <c r="G82" s="124"/>
    </row>
    <row r="83" spans="1:7" ht="14.25">
      <c r="A83" s="111"/>
      <c r="B83" s="113"/>
      <c r="C83" s="110"/>
      <c r="D83" s="110"/>
      <c r="E83" s="110"/>
      <c r="F83" s="110"/>
      <c r="G83" s="124"/>
    </row>
    <row r="84" spans="1:7" ht="14.25">
      <c r="A84" s="111"/>
      <c r="B84" s="112"/>
      <c r="C84" s="110"/>
      <c r="D84" s="110"/>
      <c r="E84" s="110"/>
      <c r="F84" s="110"/>
      <c r="G84" s="124"/>
    </row>
    <row r="85" spans="1:7" ht="14.25">
      <c r="A85" s="108">
        <v>6</v>
      </c>
      <c r="B85" s="109" t="s">
        <v>93</v>
      </c>
      <c r="C85" s="110"/>
      <c r="D85" s="110"/>
      <c r="E85" s="110"/>
      <c r="F85" s="110"/>
      <c r="G85" s="124"/>
    </row>
    <row r="86" spans="1:7" ht="14.25">
      <c r="A86" s="111"/>
      <c r="B86" s="112"/>
      <c r="C86" s="110"/>
      <c r="D86" s="110"/>
      <c r="E86" s="110"/>
      <c r="F86" s="110"/>
      <c r="G86" s="124"/>
    </row>
    <row r="87" spans="1:7" ht="14.25">
      <c r="A87" s="108">
        <v>6.1</v>
      </c>
      <c r="B87" s="109" t="s">
        <v>94</v>
      </c>
      <c r="C87" s="110"/>
      <c r="D87" s="110"/>
      <c r="E87" s="110"/>
      <c r="F87" s="110"/>
      <c r="G87" s="124"/>
    </row>
    <row r="88" spans="1:7" ht="14.25">
      <c r="A88" s="111"/>
      <c r="B88" s="112"/>
      <c r="C88" s="123">
        <v>3</v>
      </c>
      <c r="D88" s="123">
        <v>2.5</v>
      </c>
      <c r="E88" s="123">
        <v>6</v>
      </c>
      <c r="F88" s="123">
        <f>C88*D88*E88</f>
        <v>45</v>
      </c>
      <c r="G88" s="124">
        <v>45</v>
      </c>
    </row>
    <row r="89" spans="1:7" ht="14.25">
      <c r="A89" s="111"/>
      <c r="B89" s="112"/>
      <c r="C89" s="110"/>
      <c r="D89" s="110"/>
      <c r="E89" s="110"/>
      <c r="F89" s="110"/>
      <c r="G89" s="124"/>
    </row>
    <row r="90" spans="1:7" ht="14.25">
      <c r="A90" s="108">
        <v>6.2</v>
      </c>
      <c r="B90" s="109" t="s">
        <v>282</v>
      </c>
      <c r="C90" s="123">
        <v>24</v>
      </c>
      <c r="D90" s="123">
        <v>2.5</v>
      </c>
      <c r="E90" s="123">
        <v>1</v>
      </c>
      <c r="F90" s="123">
        <f>C90*D90*E90</f>
        <v>60</v>
      </c>
      <c r="G90" s="124">
        <v>60</v>
      </c>
    </row>
    <row r="91" spans="1:7" ht="14.25">
      <c r="A91" s="111"/>
      <c r="B91" s="112"/>
      <c r="C91" s="110"/>
      <c r="D91" s="110"/>
      <c r="E91" s="110"/>
      <c r="F91" s="110"/>
      <c r="G91" s="124"/>
    </row>
    <row r="92" spans="1:7" ht="14.25">
      <c r="A92" s="108">
        <v>6.3</v>
      </c>
      <c r="B92" s="109" t="s">
        <v>6</v>
      </c>
      <c r="C92" s="123">
        <v>4.5</v>
      </c>
      <c r="D92" s="123">
        <v>8.5</v>
      </c>
      <c r="E92" s="123">
        <v>1</v>
      </c>
      <c r="F92" s="123">
        <f>C92*D92*E92</f>
        <v>38.25</v>
      </c>
      <c r="G92" s="124">
        <v>40</v>
      </c>
    </row>
    <row r="93" spans="1:7" ht="14.25">
      <c r="A93" s="111"/>
      <c r="B93" s="112"/>
      <c r="C93" s="110"/>
      <c r="D93" s="110"/>
      <c r="E93" s="110"/>
      <c r="F93" s="110"/>
      <c r="G93" s="124"/>
    </row>
    <row r="94" spans="1:7" ht="14.25">
      <c r="A94" s="111"/>
      <c r="B94" s="113"/>
      <c r="C94" s="110"/>
      <c r="D94" s="110"/>
      <c r="E94" s="110"/>
      <c r="F94" s="110"/>
      <c r="G94" s="124"/>
    </row>
    <row r="95" spans="1:7" ht="14.25">
      <c r="A95" s="111"/>
      <c r="B95" s="112"/>
      <c r="C95" s="110"/>
      <c r="D95" s="110"/>
      <c r="E95" s="110"/>
      <c r="F95" s="110"/>
      <c r="G95" s="124"/>
    </row>
    <row r="96" spans="1:7" ht="14.25">
      <c r="A96" s="108">
        <v>7</v>
      </c>
      <c r="B96" s="109" t="s">
        <v>7</v>
      </c>
      <c r="C96" s="110"/>
      <c r="D96" s="110"/>
      <c r="E96" s="110"/>
      <c r="F96" s="110"/>
      <c r="G96" s="124"/>
    </row>
    <row r="97" spans="1:7" ht="14.25">
      <c r="A97" s="111"/>
      <c r="B97" s="112"/>
      <c r="C97" s="110"/>
      <c r="D97" s="110"/>
      <c r="E97" s="110"/>
      <c r="F97" s="110"/>
      <c r="G97" s="124"/>
    </row>
    <row r="98" spans="1:7" ht="14.25">
      <c r="A98" s="111">
        <v>7.1</v>
      </c>
      <c r="B98" s="112" t="s">
        <v>96</v>
      </c>
      <c r="C98" s="110"/>
      <c r="D98" s="110"/>
      <c r="E98" s="110"/>
      <c r="F98" s="110"/>
      <c r="G98" s="124"/>
    </row>
    <row r="99" spans="1:7" ht="14.25">
      <c r="A99" s="111"/>
      <c r="B99" s="112" t="s">
        <v>97</v>
      </c>
      <c r="C99" s="123">
        <v>4</v>
      </c>
      <c r="D99" s="123">
        <v>2</v>
      </c>
      <c r="E99" s="123">
        <v>3</v>
      </c>
      <c r="F99" s="123">
        <f>C99*D99*E99</f>
        <v>24</v>
      </c>
      <c r="G99" s="124">
        <v>25</v>
      </c>
    </row>
    <row r="100" spans="1:7" ht="14.25">
      <c r="A100" s="111"/>
      <c r="B100" s="112"/>
      <c r="C100" s="110"/>
      <c r="D100" s="110"/>
      <c r="E100" s="110"/>
      <c r="F100" s="110"/>
      <c r="G100" s="124"/>
    </row>
    <row r="101" spans="1:7" ht="14.25">
      <c r="A101" s="111"/>
      <c r="B101" s="112"/>
      <c r="C101" s="110"/>
      <c r="D101" s="110"/>
      <c r="E101" s="110"/>
      <c r="F101" s="110"/>
      <c r="G101" s="124"/>
    </row>
    <row r="102" spans="1:7" ht="14.25">
      <c r="A102" s="111">
        <v>7.2</v>
      </c>
      <c r="B102" s="112" t="s">
        <v>105</v>
      </c>
      <c r="C102" s="110"/>
      <c r="D102" s="110"/>
      <c r="E102" s="110"/>
      <c r="F102" s="110"/>
      <c r="G102" s="124"/>
    </row>
    <row r="103" spans="1:7" ht="14.25">
      <c r="A103" s="111"/>
      <c r="B103" s="112"/>
      <c r="C103" s="123">
        <v>1500</v>
      </c>
      <c r="D103" s="123">
        <v>1</v>
      </c>
      <c r="E103" s="123">
        <v>1</v>
      </c>
      <c r="F103" s="123">
        <f>C103*D103*E103</f>
        <v>1500</v>
      </c>
      <c r="G103" s="124">
        <v>1500</v>
      </c>
    </row>
    <row r="104" spans="1:7" ht="14.25">
      <c r="A104" s="111"/>
      <c r="B104" s="112"/>
      <c r="C104" s="110"/>
      <c r="D104" s="110"/>
      <c r="E104" s="110"/>
      <c r="F104" s="110"/>
      <c r="G104" s="124"/>
    </row>
    <row r="105" spans="1:7" ht="14.25">
      <c r="A105" s="111"/>
      <c r="B105" s="112"/>
      <c r="C105" s="110"/>
      <c r="D105" s="110"/>
      <c r="E105" s="110"/>
      <c r="F105" s="110"/>
      <c r="G105" s="124"/>
    </row>
    <row r="106" spans="1:7" ht="14.25">
      <c r="A106" s="111">
        <v>7.3</v>
      </c>
      <c r="B106" s="109" t="s">
        <v>310</v>
      </c>
      <c r="C106" s="123">
        <v>1</v>
      </c>
      <c r="D106" s="123">
        <v>1</v>
      </c>
      <c r="E106" s="123">
        <v>1</v>
      </c>
      <c r="F106" s="123">
        <f>C106*D106*E106</f>
        <v>1</v>
      </c>
      <c r="G106" s="124">
        <v>1</v>
      </c>
    </row>
    <row r="107" spans="1:7" ht="14.25">
      <c r="A107" s="111"/>
      <c r="B107" s="112"/>
      <c r="C107" s="110"/>
      <c r="D107" s="110"/>
      <c r="E107" s="110"/>
      <c r="F107" s="110"/>
      <c r="G107" s="124"/>
    </row>
    <row r="108" spans="1:7" ht="14.25">
      <c r="A108" s="111">
        <v>7.4</v>
      </c>
      <c r="B108" s="112" t="s">
        <v>277</v>
      </c>
      <c r="C108" s="123">
        <v>18</v>
      </c>
      <c r="D108" s="123">
        <v>5</v>
      </c>
      <c r="E108" s="123">
        <v>1</v>
      </c>
      <c r="F108" s="123">
        <f>C108*D108*E108</f>
        <v>90</v>
      </c>
      <c r="G108" s="124">
        <v>90</v>
      </c>
    </row>
    <row r="109" spans="1:7" ht="14.25">
      <c r="A109" s="111"/>
      <c r="B109" s="112"/>
      <c r="C109" s="110"/>
      <c r="D109" s="110"/>
      <c r="E109" s="110"/>
      <c r="F109" s="110"/>
      <c r="G109" s="124"/>
    </row>
    <row r="110" spans="1:7" ht="14.25">
      <c r="A110" s="111">
        <v>7.5</v>
      </c>
      <c r="B110" s="112" t="s">
        <v>312</v>
      </c>
      <c r="C110" s="123">
        <v>4</v>
      </c>
      <c r="D110" s="123">
        <v>8.5</v>
      </c>
      <c r="E110" s="123">
        <v>1</v>
      </c>
      <c r="F110" s="123">
        <f>C110*D110*E110</f>
        <v>34</v>
      </c>
      <c r="G110" s="124">
        <v>35</v>
      </c>
    </row>
    <row r="111" spans="1:7" ht="14.25">
      <c r="A111" s="111"/>
      <c r="B111" s="112"/>
      <c r="C111" s="110"/>
      <c r="D111" s="110"/>
      <c r="E111" s="110"/>
      <c r="F111" s="110"/>
      <c r="G111" s="124"/>
    </row>
    <row r="112" spans="1:7" ht="14.25">
      <c r="A112" s="129">
        <v>7.6</v>
      </c>
      <c r="B112" s="112" t="s">
        <v>99</v>
      </c>
      <c r="C112" s="112"/>
      <c r="D112" s="112"/>
      <c r="E112" s="112"/>
      <c r="F112" s="112"/>
      <c r="G112" s="114"/>
    </row>
    <row r="113" spans="1:7" ht="14.25">
      <c r="A113" s="111"/>
      <c r="B113" s="112" t="s">
        <v>311</v>
      </c>
      <c r="C113" s="123">
        <f>1.25*4</f>
        <v>5</v>
      </c>
      <c r="D113" s="123">
        <v>8.5</v>
      </c>
      <c r="E113" s="123">
        <v>3</v>
      </c>
      <c r="F113" s="123">
        <f>C113*D113*E113</f>
        <v>127.5</v>
      </c>
      <c r="G113" s="124"/>
    </row>
    <row r="114" spans="1:7" ht="15" thickBot="1">
      <c r="A114" s="115"/>
      <c r="B114" s="130"/>
      <c r="C114" s="116"/>
      <c r="D114" s="116"/>
      <c r="E114" s="116"/>
      <c r="F114" s="116">
        <f>SUM(F113:F113)</f>
        <v>127.5</v>
      </c>
      <c r="G114" s="131">
        <v>130</v>
      </c>
    </row>
  </sheetData>
  <sheetProtection/>
  <mergeCells count="2">
    <mergeCell ref="A1:F1"/>
    <mergeCell ref="A3:F3"/>
  </mergeCells>
  <printOptions horizontalCentered="1"/>
  <pageMargins left="0.25" right="0.25" top="0.75" bottom="0.75" header="0.3" footer="0.3"/>
  <pageSetup fitToHeight="6"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HS155"/>
  <sheetViews>
    <sheetView tabSelected="1" view="pageBreakPreview" zoomScaleSheetLayoutView="100" zoomScalePageLayoutView="0" workbookViewId="0" topLeftCell="A91">
      <selection activeCell="P101" sqref="P101"/>
    </sheetView>
  </sheetViews>
  <sheetFormatPr defaultColWidth="9.140625" defaultRowHeight="15"/>
  <cols>
    <col min="1" max="1" width="4.8515625" style="148" customWidth="1"/>
    <col min="2" max="2" width="65.00390625" style="143" customWidth="1"/>
    <col min="3" max="3" width="8.7109375" style="148" customWidth="1"/>
    <col min="4" max="4" width="8.28125" style="233" hidden="1" customWidth="1"/>
    <col min="5" max="5" width="0" style="148" hidden="1" customWidth="1"/>
    <col min="6" max="6" width="11.00390625" style="148" hidden="1" customWidth="1"/>
    <col min="7" max="7" width="0" style="143" hidden="1" customWidth="1"/>
    <col min="8" max="8" width="8.28125" style="233" customWidth="1"/>
    <col min="9" max="9" width="9.140625" style="148" customWidth="1"/>
    <col min="10" max="10" width="11.00390625" style="148" customWidth="1"/>
    <col min="11" max="16384" width="9.140625" style="143" customWidth="1"/>
  </cols>
  <sheetData>
    <row r="1" spans="1:10" ht="73.5" customHeight="1">
      <c r="A1" s="303"/>
      <c r="B1" s="303"/>
      <c r="C1" s="303"/>
      <c r="D1" s="303"/>
      <c r="E1" s="303"/>
      <c r="F1" s="303"/>
      <c r="G1" s="303"/>
      <c r="H1" s="303"/>
      <c r="I1" s="303"/>
      <c r="J1" s="303"/>
    </row>
    <row r="2" spans="1:10" ht="12.75">
      <c r="A2" s="303"/>
      <c r="B2" s="303"/>
      <c r="C2" s="303"/>
      <c r="D2" s="303"/>
      <c r="E2" s="303"/>
      <c r="F2" s="303"/>
      <c r="G2" s="303"/>
      <c r="H2" s="303"/>
      <c r="I2" s="303"/>
      <c r="J2" s="303"/>
    </row>
    <row r="3" spans="1:10" ht="28.5" customHeight="1">
      <c r="A3" s="307" t="s">
        <v>377</v>
      </c>
      <c r="B3" s="308"/>
      <c r="C3" s="308"/>
      <c r="D3" s="308"/>
      <c r="E3" s="308"/>
      <c r="F3" s="308"/>
      <c r="G3" s="308"/>
      <c r="H3" s="308"/>
      <c r="I3" s="308"/>
      <c r="J3" s="309"/>
    </row>
    <row r="4" spans="1:10" ht="12.75">
      <c r="A4" s="304" t="s">
        <v>62</v>
      </c>
      <c r="B4" s="305" t="s">
        <v>14</v>
      </c>
      <c r="C4" s="306"/>
      <c r="D4" s="306"/>
      <c r="E4" s="306"/>
      <c r="F4" s="306"/>
      <c r="H4" s="143"/>
      <c r="I4" s="143"/>
      <c r="J4" s="143"/>
    </row>
    <row r="5" spans="1:10" ht="12.75">
      <c r="A5" s="149" t="s">
        <v>314</v>
      </c>
      <c r="B5" s="150" t="s">
        <v>315</v>
      </c>
      <c r="C5" s="149" t="s">
        <v>53</v>
      </c>
      <c r="D5" s="251" t="s">
        <v>316</v>
      </c>
      <c r="E5" s="149" t="s">
        <v>55</v>
      </c>
      <c r="F5" s="151" t="s">
        <v>307</v>
      </c>
      <c r="H5" s="251" t="s">
        <v>316</v>
      </c>
      <c r="I5" s="149" t="s">
        <v>55</v>
      </c>
      <c r="J5" s="151" t="s">
        <v>307</v>
      </c>
    </row>
    <row r="6" spans="1:10" ht="12.75">
      <c r="A6" s="152">
        <v>1</v>
      </c>
      <c r="B6" s="153" t="s">
        <v>317</v>
      </c>
      <c r="C6" s="154"/>
      <c r="D6" s="232"/>
      <c r="E6" s="152"/>
      <c r="F6" s="152"/>
      <c r="H6" s="232"/>
      <c r="I6" s="152"/>
      <c r="J6" s="152"/>
    </row>
    <row r="7" spans="1:10" ht="14.25" customHeight="1">
      <c r="A7" s="289">
        <v>1.1</v>
      </c>
      <c r="B7" s="282" t="s">
        <v>313</v>
      </c>
      <c r="C7" s="283"/>
      <c r="D7" s="284"/>
      <c r="E7" s="284"/>
      <c r="F7" s="284"/>
      <c r="H7" s="284"/>
      <c r="I7" s="284"/>
      <c r="J7" s="284"/>
    </row>
    <row r="8" spans="1:10" ht="14.25" customHeight="1">
      <c r="A8" s="289"/>
      <c r="B8" s="282"/>
      <c r="C8" s="283"/>
      <c r="D8" s="284"/>
      <c r="E8" s="284"/>
      <c r="F8" s="284"/>
      <c r="H8" s="284"/>
      <c r="I8" s="284"/>
      <c r="J8" s="284"/>
    </row>
    <row r="9" spans="1:10" ht="14.25" customHeight="1">
      <c r="A9" s="289"/>
      <c r="B9" s="282"/>
      <c r="C9" s="283"/>
      <c r="D9" s="284"/>
      <c r="E9" s="284"/>
      <c r="F9" s="284"/>
      <c r="H9" s="284"/>
      <c r="I9" s="284"/>
      <c r="J9" s="284"/>
    </row>
    <row r="10" spans="1:10" ht="14.25" customHeight="1">
      <c r="A10" s="289"/>
      <c r="B10" s="282"/>
      <c r="C10" s="283"/>
      <c r="D10" s="284"/>
      <c r="E10" s="284"/>
      <c r="F10" s="284"/>
      <c r="H10" s="284"/>
      <c r="I10" s="284"/>
      <c r="J10" s="284"/>
    </row>
    <row r="11" spans="1:10" ht="14.25" customHeight="1">
      <c r="A11" s="289"/>
      <c r="B11" s="282"/>
      <c r="C11" s="283"/>
      <c r="D11" s="284"/>
      <c r="E11" s="284"/>
      <c r="F11" s="284"/>
      <c r="H11" s="284"/>
      <c r="I11" s="284"/>
      <c r="J11" s="284"/>
    </row>
    <row r="12" spans="1:10" ht="14.25" customHeight="1">
      <c r="A12" s="289"/>
      <c r="B12" s="282"/>
      <c r="C12" s="283"/>
      <c r="D12" s="284"/>
      <c r="E12" s="284"/>
      <c r="F12" s="284"/>
      <c r="H12" s="284"/>
      <c r="I12" s="284"/>
      <c r="J12" s="284"/>
    </row>
    <row r="13" spans="1:10" ht="14.25" customHeight="1">
      <c r="A13" s="289"/>
      <c r="B13" s="282"/>
      <c r="C13" s="283"/>
      <c r="D13" s="284"/>
      <c r="E13" s="284"/>
      <c r="F13" s="284"/>
      <c r="H13" s="284"/>
      <c r="I13" s="284"/>
      <c r="J13" s="284"/>
    </row>
    <row r="14" spans="1:10" ht="14.25" customHeight="1">
      <c r="A14" s="289"/>
      <c r="B14" s="282"/>
      <c r="C14" s="283"/>
      <c r="D14" s="284"/>
      <c r="E14" s="284"/>
      <c r="F14" s="284"/>
      <c r="H14" s="284"/>
      <c r="I14" s="284"/>
      <c r="J14" s="284"/>
    </row>
    <row r="15" spans="1:10" ht="14.25" customHeight="1">
      <c r="A15" s="289"/>
      <c r="B15" s="282"/>
      <c r="C15" s="283"/>
      <c r="D15" s="284"/>
      <c r="E15" s="284"/>
      <c r="F15" s="284"/>
      <c r="H15" s="284"/>
      <c r="I15" s="284"/>
      <c r="J15" s="284"/>
    </row>
    <row r="16" spans="1:10" ht="14.25" customHeight="1">
      <c r="A16" s="289"/>
      <c r="B16" s="282"/>
      <c r="C16" s="283"/>
      <c r="D16" s="284"/>
      <c r="E16" s="284"/>
      <c r="F16" s="284"/>
      <c r="H16" s="284"/>
      <c r="I16" s="284"/>
      <c r="J16" s="284"/>
    </row>
    <row r="17" spans="1:10" ht="14.25" customHeight="1">
      <c r="A17" s="289"/>
      <c r="B17" s="282"/>
      <c r="C17" s="283"/>
      <c r="D17" s="284"/>
      <c r="E17" s="284"/>
      <c r="F17" s="284"/>
      <c r="H17" s="284"/>
      <c r="I17" s="284"/>
      <c r="J17" s="284"/>
    </row>
    <row r="18" spans="1:10" ht="14.25" customHeight="1">
      <c r="A18" s="289"/>
      <c r="B18" s="282"/>
      <c r="C18" s="283"/>
      <c r="D18" s="284"/>
      <c r="E18" s="284"/>
      <c r="F18" s="284"/>
      <c r="H18" s="284"/>
      <c r="I18" s="284"/>
      <c r="J18" s="284"/>
    </row>
    <row r="19" spans="1:10" ht="14.25" customHeight="1">
      <c r="A19" s="289"/>
      <c r="B19" s="282"/>
      <c r="C19" s="283"/>
      <c r="D19" s="284"/>
      <c r="E19" s="284"/>
      <c r="F19" s="284"/>
      <c r="H19" s="284"/>
      <c r="I19" s="284"/>
      <c r="J19" s="284"/>
    </row>
    <row r="20" spans="1:10" ht="36.75" customHeight="1">
      <c r="A20" s="289"/>
      <c r="B20" s="282"/>
      <c r="C20" s="283"/>
      <c r="D20" s="284"/>
      <c r="E20" s="284"/>
      <c r="F20" s="284"/>
      <c r="H20" s="284"/>
      <c r="I20" s="284"/>
      <c r="J20" s="284"/>
    </row>
    <row r="21" spans="1:10" ht="45.75" customHeight="1" hidden="1">
      <c r="A21" s="289"/>
      <c r="B21" s="282"/>
      <c r="C21" s="155"/>
      <c r="D21" s="226"/>
      <c r="E21" s="226"/>
      <c r="F21" s="226"/>
      <c r="H21" s="226"/>
      <c r="I21" s="226"/>
      <c r="J21" s="226"/>
    </row>
    <row r="22" spans="1:10" ht="12.75">
      <c r="A22" s="152"/>
      <c r="B22" s="161"/>
      <c r="C22" s="155"/>
      <c r="D22" s="226"/>
      <c r="E22" s="226"/>
      <c r="F22" s="226"/>
      <c r="H22" s="226"/>
      <c r="I22" s="226"/>
      <c r="J22" s="226"/>
    </row>
    <row r="23" spans="1:10" ht="18" customHeight="1">
      <c r="A23" s="162" t="s">
        <v>318</v>
      </c>
      <c r="B23" s="163" t="s">
        <v>357</v>
      </c>
      <c r="C23" s="164" t="s">
        <v>61</v>
      </c>
      <c r="D23" s="180">
        <v>8</v>
      </c>
      <c r="E23" s="249">
        <v>550</v>
      </c>
      <c r="F23" s="180">
        <f>D23*E23</f>
        <v>4400</v>
      </c>
      <c r="H23" s="180">
        <v>17</v>
      </c>
      <c r="I23" s="249"/>
      <c r="J23" s="180"/>
    </row>
    <row r="24" spans="1:10" ht="18" customHeight="1">
      <c r="A24" s="162" t="s">
        <v>219</v>
      </c>
      <c r="B24" s="163" t="s">
        <v>350</v>
      </c>
      <c r="C24" s="164" t="s">
        <v>61</v>
      </c>
      <c r="D24" s="180">
        <v>19</v>
      </c>
      <c r="E24" s="249">
        <v>650</v>
      </c>
      <c r="F24" s="180">
        <f aca="true" t="shared" si="0" ref="F24:F39">D24*E24</f>
        <v>12350</v>
      </c>
      <c r="H24" s="180">
        <v>11</v>
      </c>
      <c r="I24" s="249"/>
      <c r="J24" s="180"/>
    </row>
    <row r="25" spans="1:10" s="144" customFormat="1" ht="12.75">
      <c r="A25" s="166" t="s">
        <v>319</v>
      </c>
      <c r="B25" s="163" t="s">
        <v>320</v>
      </c>
      <c r="C25" s="165" t="s">
        <v>159</v>
      </c>
      <c r="D25" s="180">
        <v>4</v>
      </c>
      <c r="E25" s="250">
        <v>650</v>
      </c>
      <c r="F25" s="180">
        <f t="shared" si="0"/>
        <v>2600</v>
      </c>
      <c r="H25" s="180">
        <v>3</v>
      </c>
      <c r="I25" s="250"/>
      <c r="J25" s="180"/>
    </row>
    <row r="26" spans="1:10" s="144" customFormat="1" ht="12.75">
      <c r="A26" s="166" t="s">
        <v>321</v>
      </c>
      <c r="B26" s="163" t="s">
        <v>322</v>
      </c>
      <c r="C26" s="165" t="s">
        <v>159</v>
      </c>
      <c r="D26" s="180">
        <v>3</v>
      </c>
      <c r="E26" s="250">
        <v>500</v>
      </c>
      <c r="F26" s="180">
        <f t="shared" si="0"/>
        <v>1500</v>
      </c>
      <c r="H26" s="180">
        <v>2</v>
      </c>
      <c r="I26" s="250"/>
      <c r="J26" s="180"/>
    </row>
    <row r="27" spans="1:10" s="144" customFormat="1" ht="25.5">
      <c r="A27" s="166" t="s">
        <v>323</v>
      </c>
      <c r="B27" s="163" t="s">
        <v>351</v>
      </c>
      <c r="C27" s="165" t="s">
        <v>159</v>
      </c>
      <c r="D27" s="180">
        <v>6</v>
      </c>
      <c r="E27" s="180">
        <v>250</v>
      </c>
      <c r="F27" s="180">
        <f t="shared" si="0"/>
        <v>1500</v>
      </c>
      <c r="H27" s="180">
        <v>5</v>
      </c>
      <c r="I27" s="180"/>
      <c r="J27" s="180"/>
    </row>
    <row r="28" spans="1:10" s="144" customFormat="1" ht="12.75">
      <c r="A28" s="166" t="s">
        <v>324</v>
      </c>
      <c r="B28" s="163" t="s">
        <v>325</v>
      </c>
      <c r="C28" s="165" t="s">
        <v>159</v>
      </c>
      <c r="D28" s="180">
        <v>1</v>
      </c>
      <c r="E28" s="180">
        <v>550</v>
      </c>
      <c r="F28" s="180">
        <f t="shared" si="0"/>
        <v>550</v>
      </c>
      <c r="H28" s="180">
        <v>1</v>
      </c>
      <c r="I28" s="180"/>
      <c r="J28" s="180"/>
    </row>
    <row r="29" spans="1:10" s="144" customFormat="1" ht="51.75" customHeight="1">
      <c r="A29" s="166" t="s">
        <v>326</v>
      </c>
      <c r="B29" s="163" t="s">
        <v>43</v>
      </c>
      <c r="C29" s="165" t="s">
        <v>159</v>
      </c>
      <c r="D29" s="180">
        <v>10</v>
      </c>
      <c r="E29" s="180">
        <v>450</v>
      </c>
      <c r="F29" s="180">
        <f t="shared" si="0"/>
        <v>4500</v>
      </c>
      <c r="H29" s="180">
        <v>7</v>
      </c>
      <c r="I29" s="180"/>
      <c r="J29" s="180"/>
    </row>
    <row r="30" spans="1:10" ht="12.75">
      <c r="A30" s="152"/>
      <c r="B30" s="161"/>
      <c r="C30" s="167"/>
      <c r="D30" s="201"/>
      <c r="E30" s="201"/>
      <c r="F30" s="201"/>
      <c r="H30" s="201"/>
      <c r="I30" s="201"/>
      <c r="J30" s="201"/>
    </row>
    <row r="31" spans="1:10" s="144" customFormat="1" ht="146.25" customHeight="1">
      <c r="A31" s="166">
        <v>1.2</v>
      </c>
      <c r="B31" s="168" t="s">
        <v>298</v>
      </c>
      <c r="C31" s="165" t="s">
        <v>159</v>
      </c>
      <c r="D31" s="180">
        <v>8</v>
      </c>
      <c r="E31" s="180">
        <v>600</v>
      </c>
      <c r="F31" s="180">
        <f t="shared" si="0"/>
        <v>4800</v>
      </c>
      <c r="H31" s="180">
        <v>5</v>
      </c>
      <c r="I31" s="180"/>
      <c r="J31" s="180"/>
    </row>
    <row r="32" spans="1:10" ht="12.75">
      <c r="A32" s="152"/>
      <c r="B32" s="169"/>
      <c r="C32" s="165"/>
      <c r="D32" s="180"/>
      <c r="E32" s="180"/>
      <c r="F32" s="180"/>
      <c r="H32" s="180"/>
      <c r="I32" s="180"/>
      <c r="J32" s="180"/>
    </row>
    <row r="33" spans="1:10" s="144" customFormat="1" ht="140.25">
      <c r="A33" s="166">
        <v>1.3</v>
      </c>
      <c r="B33" s="168" t="s">
        <v>299</v>
      </c>
      <c r="C33" s="165" t="s">
        <v>61</v>
      </c>
      <c r="D33" s="180">
        <v>5</v>
      </c>
      <c r="E33" s="250">
        <v>900</v>
      </c>
      <c r="F33" s="180">
        <f t="shared" si="0"/>
        <v>4500</v>
      </c>
      <c r="H33" s="180">
        <v>6</v>
      </c>
      <c r="I33" s="250"/>
      <c r="J33" s="180"/>
    </row>
    <row r="34" spans="1:10" s="144" customFormat="1" ht="12.75">
      <c r="A34" s="166"/>
      <c r="B34" s="168"/>
      <c r="C34" s="165"/>
      <c r="D34" s="180"/>
      <c r="E34" s="250"/>
      <c r="F34" s="180"/>
      <c r="H34" s="180"/>
      <c r="I34" s="250"/>
      <c r="J34" s="180"/>
    </row>
    <row r="35" spans="1:10" s="144" customFormat="1" ht="76.5">
      <c r="A35" s="170">
        <v>1.4</v>
      </c>
      <c r="B35" s="163" t="s">
        <v>355</v>
      </c>
      <c r="C35" s="165" t="s">
        <v>80</v>
      </c>
      <c r="D35" s="265">
        <v>1</v>
      </c>
      <c r="E35" s="180">
        <v>2500</v>
      </c>
      <c r="F35" s="180">
        <f>D35*E35</f>
        <v>2500</v>
      </c>
      <c r="H35" s="265">
        <v>1</v>
      </c>
      <c r="I35" s="180"/>
      <c r="J35" s="180"/>
    </row>
    <row r="36" spans="1:10" s="144" customFormat="1" ht="12.75">
      <c r="A36" s="170"/>
      <c r="B36" s="163"/>
      <c r="C36" s="165"/>
      <c r="D36" s="180"/>
      <c r="E36" s="180"/>
      <c r="F36" s="180"/>
      <c r="H36" s="180"/>
      <c r="I36" s="180"/>
      <c r="J36" s="180"/>
    </row>
    <row r="37" spans="1:10" ht="12.75">
      <c r="A37" s="165">
        <v>1.5</v>
      </c>
      <c r="B37" s="171" t="s">
        <v>327</v>
      </c>
      <c r="C37" s="165"/>
      <c r="D37" s="180"/>
      <c r="E37" s="180"/>
      <c r="F37" s="180"/>
      <c r="H37" s="180"/>
      <c r="I37" s="180"/>
      <c r="J37" s="180"/>
    </row>
    <row r="38" spans="1:227" s="144" customFormat="1" ht="114.75">
      <c r="A38" s="165" t="s">
        <v>328</v>
      </c>
      <c r="B38" s="172" t="s">
        <v>48</v>
      </c>
      <c r="C38" s="165" t="s">
        <v>329</v>
      </c>
      <c r="D38" s="180">
        <v>5</v>
      </c>
      <c r="E38" s="180">
        <v>1500</v>
      </c>
      <c r="F38" s="180">
        <f t="shared" si="0"/>
        <v>7500</v>
      </c>
      <c r="G38" s="143"/>
      <c r="H38" s="180">
        <v>4</v>
      </c>
      <c r="I38" s="180"/>
      <c r="J38" s="180"/>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43"/>
      <c r="BX38" s="143"/>
      <c r="BY38" s="143"/>
      <c r="BZ38" s="143"/>
      <c r="CA38" s="143"/>
      <c r="CB38" s="143"/>
      <c r="CC38" s="143"/>
      <c r="CD38" s="143"/>
      <c r="CE38" s="143"/>
      <c r="CF38" s="143"/>
      <c r="CG38" s="143"/>
      <c r="CH38" s="143"/>
      <c r="CI38" s="143"/>
      <c r="CJ38" s="143"/>
      <c r="CK38" s="143"/>
      <c r="CL38" s="143"/>
      <c r="CM38" s="143"/>
      <c r="CN38" s="143"/>
      <c r="CO38" s="143"/>
      <c r="CP38" s="143"/>
      <c r="CQ38" s="143"/>
      <c r="CR38" s="143"/>
      <c r="CS38" s="143"/>
      <c r="CT38" s="143"/>
      <c r="CU38" s="143"/>
      <c r="CV38" s="143"/>
      <c r="CW38" s="143"/>
      <c r="CX38" s="143"/>
      <c r="CY38" s="143"/>
      <c r="CZ38" s="143"/>
      <c r="DA38" s="143"/>
      <c r="DB38" s="143"/>
      <c r="DC38" s="143"/>
      <c r="DD38" s="143"/>
      <c r="DE38" s="143"/>
      <c r="DF38" s="143"/>
      <c r="DG38" s="143"/>
      <c r="DH38" s="143"/>
      <c r="DI38" s="143"/>
      <c r="DJ38" s="143"/>
      <c r="DK38" s="143"/>
      <c r="DL38" s="143"/>
      <c r="DM38" s="143"/>
      <c r="DN38" s="143"/>
      <c r="DO38" s="143"/>
      <c r="DP38" s="143"/>
      <c r="DQ38" s="143"/>
      <c r="DR38" s="143"/>
      <c r="DS38" s="143"/>
      <c r="DT38" s="143"/>
      <c r="DU38" s="143"/>
      <c r="DV38" s="143"/>
      <c r="DW38" s="143"/>
      <c r="DX38" s="143"/>
      <c r="DY38" s="143"/>
      <c r="DZ38" s="143"/>
      <c r="EA38" s="143"/>
      <c r="EB38" s="143"/>
      <c r="EC38" s="143"/>
      <c r="ED38" s="143"/>
      <c r="EE38" s="143"/>
      <c r="EF38" s="143"/>
      <c r="EG38" s="143"/>
      <c r="EH38" s="143"/>
      <c r="EI38" s="143"/>
      <c r="EJ38" s="143"/>
      <c r="EK38" s="143"/>
      <c r="EL38" s="143"/>
      <c r="EM38" s="143"/>
      <c r="EN38" s="143"/>
      <c r="EO38" s="143"/>
      <c r="EP38" s="143"/>
      <c r="EQ38" s="143"/>
      <c r="ER38" s="143"/>
      <c r="ES38" s="143"/>
      <c r="ET38" s="143"/>
      <c r="EU38" s="143"/>
      <c r="EV38" s="143"/>
      <c r="EW38" s="143"/>
      <c r="EX38" s="143"/>
      <c r="EY38" s="143"/>
      <c r="EZ38" s="143"/>
      <c r="FA38" s="143"/>
      <c r="FB38" s="143"/>
      <c r="FC38" s="143"/>
      <c r="FD38" s="143"/>
      <c r="FE38" s="143"/>
      <c r="FF38" s="143"/>
      <c r="FG38" s="143"/>
      <c r="FH38" s="143"/>
      <c r="FI38" s="143"/>
      <c r="FJ38" s="143"/>
      <c r="FK38" s="143"/>
      <c r="FL38" s="143"/>
      <c r="FM38" s="143"/>
      <c r="FN38" s="143"/>
      <c r="FO38" s="143"/>
      <c r="FP38" s="143"/>
      <c r="FQ38" s="143"/>
      <c r="FR38" s="143"/>
      <c r="FS38" s="143"/>
      <c r="FT38" s="143"/>
      <c r="FU38" s="143"/>
      <c r="FV38" s="143"/>
      <c r="FW38" s="143"/>
      <c r="FX38" s="143"/>
      <c r="FY38" s="143"/>
      <c r="FZ38" s="143"/>
      <c r="GA38" s="143"/>
      <c r="GB38" s="143"/>
      <c r="GC38" s="143"/>
      <c r="GD38" s="143"/>
      <c r="GE38" s="143"/>
      <c r="GF38" s="143"/>
      <c r="GG38" s="143"/>
      <c r="GH38" s="143"/>
      <c r="GI38" s="143"/>
      <c r="GJ38" s="143"/>
      <c r="GK38" s="143"/>
      <c r="GL38" s="143"/>
      <c r="GM38" s="143"/>
      <c r="GN38" s="143"/>
      <c r="GO38" s="143"/>
      <c r="GP38" s="143"/>
      <c r="GQ38" s="143"/>
      <c r="GR38" s="143"/>
      <c r="GS38" s="143"/>
      <c r="GT38" s="143"/>
      <c r="GU38" s="143"/>
      <c r="GV38" s="143"/>
      <c r="GW38" s="143"/>
      <c r="GX38" s="143"/>
      <c r="GY38" s="143"/>
      <c r="GZ38" s="143"/>
      <c r="HA38" s="143"/>
      <c r="HB38" s="143"/>
      <c r="HC38" s="143"/>
      <c r="HD38" s="143"/>
      <c r="HE38" s="143"/>
      <c r="HF38" s="143"/>
      <c r="HG38" s="143"/>
      <c r="HH38" s="143"/>
      <c r="HI38" s="143"/>
      <c r="HJ38" s="143"/>
      <c r="HK38" s="143"/>
      <c r="HL38" s="143"/>
      <c r="HM38" s="143"/>
      <c r="HN38" s="143"/>
      <c r="HO38" s="143"/>
      <c r="HP38" s="143"/>
      <c r="HQ38" s="143"/>
      <c r="HR38" s="143"/>
      <c r="HS38" s="143"/>
    </row>
    <row r="39" spans="1:10" s="144" customFormat="1" ht="102">
      <c r="A39" s="166" t="s">
        <v>330</v>
      </c>
      <c r="B39" s="163" t="s">
        <v>295</v>
      </c>
      <c r="C39" s="165" t="s">
        <v>329</v>
      </c>
      <c r="D39" s="180">
        <v>5</v>
      </c>
      <c r="E39" s="180">
        <v>1500</v>
      </c>
      <c r="F39" s="180">
        <f t="shared" si="0"/>
        <v>7500</v>
      </c>
      <c r="H39" s="180">
        <v>4</v>
      </c>
      <c r="I39" s="180"/>
      <c r="J39" s="180"/>
    </row>
    <row r="40" spans="1:10" ht="14.25" customHeight="1">
      <c r="A40" s="152">
        <v>2</v>
      </c>
      <c r="B40" s="173" t="s">
        <v>74</v>
      </c>
      <c r="C40" s="167"/>
      <c r="D40" s="201"/>
      <c r="E40" s="201"/>
      <c r="F40" s="201"/>
      <c r="H40" s="201"/>
      <c r="I40" s="201"/>
      <c r="J40" s="201"/>
    </row>
    <row r="41" spans="1:10" ht="14.25" customHeight="1">
      <c r="A41" s="280">
        <v>2.1</v>
      </c>
      <c r="B41" s="281" t="s">
        <v>38</v>
      </c>
      <c r="C41" s="165"/>
      <c r="D41" s="201"/>
      <c r="E41" s="201"/>
      <c r="F41" s="201"/>
      <c r="H41" s="201"/>
      <c r="I41" s="201"/>
      <c r="J41" s="201"/>
    </row>
    <row r="42" spans="1:10" ht="14.25" customHeight="1">
      <c r="A42" s="280"/>
      <c r="B42" s="281"/>
      <c r="C42" s="167"/>
      <c r="D42" s="201"/>
      <c r="E42" s="201"/>
      <c r="F42" s="201"/>
      <c r="H42" s="201"/>
      <c r="I42" s="201"/>
      <c r="J42" s="201"/>
    </row>
    <row r="43" spans="1:10" ht="29.25" customHeight="1">
      <c r="A43" s="280"/>
      <c r="B43" s="281"/>
      <c r="C43" s="167" t="s">
        <v>75</v>
      </c>
      <c r="D43" s="201">
        <v>15</v>
      </c>
      <c r="E43" s="201">
        <v>550</v>
      </c>
      <c r="F43" s="180">
        <f>D43*E43</f>
        <v>8250</v>
      </c>
      <c r="H43" s="201">
        <v>15</v>
      </c>
      <c r="I43" s="201"/>
      <c r="J43" s="180"/>
    </row>
    <row r="44" spans="1:10" ht="14.25" customHeight="1">
      <c r="A44" s="152"/>
      <c r="B44" s="161"/>
      <c r="C44" s="167"/>
      <c r="D44" s="201"/>
      <c r="E44" s="201"/>
      <c r="F44" s="201"/>
      <c r="H44" s="201"/>
      <c r="I44" s="201"/>
      <c r="J44" s="201"/>
    </row>
    <row r="45" spans="1:10" ht="14.25" customHeight="1">
      <c r="A45" s="280">
        <v>2.2</v>
      </c>
      <c r="B45" s="281" t="s">
        <v>76</v>
      </c>
      <c r="C45" s="165"/>
      <c r="D45" s="201"/>
      <c r="E45" s="201"/>
      <c r="F45" s="201"/>
      <c r="H45" s="201"/>
      <c r="I45" s="201"/>
      <c r="J45" s="201"/>
    </row>
    <row r="46" spans="1:10" ht="14.25" customHeight="1">
      <c r="A46" s="280"/>
      <c r="B46" s="281"/>
      <c r="C46" s="167" t="s">
        <v>67</v>
      </c>
      <c r="D46" s="201">
        <v>4</v>
      </c>
      <c r="E46" s="201">
        <v>150</v>
      </c>
      <c r="F46" s="180">
        <f>D46*E46</f>
        <v>600</v>
      </c>
      <c r="H46" s="201">
        <v>4</v>
      </c>
      <c r="I46" s="201"/>
      <c r="J46" s="180"/>
    </row>
    <row r="47" spans="1:10" ht="12.75">
      <c r="A47" s="152"/>
      <c r="B47" s="174"/>
      <c r="C47" s="167"/>
      <c r="D47" s="201"/>
      <c r="E47" s="201"/>
      <c r="F47" s="201"/>
      <c r="H47" s="201"/>
      <c r="I47" s="201"/>
      <c r="J47" s="201"/>
    </row>
    <row r="48" spans="1:10" ht="25.5">
      <c r="A48" s="152">
        <v>2.3</v>
      </c>
      <c r="B48" s="175" t="s">
        <v>342</v>
      </c>
      <c r="C48" s="167" t="s">
        <v>72</v>
      </c>
      <c r="D48" s="254">
        <v>10</v>
      </c>
      <c r="E48" s="201">
        <v>250</v>
      </c>
      <c r="F48" s="180">
        <f>D48*E48</f>
        <v>2500</v>
      </c>
      <c r="H48" s="254">
        <v>20</v>
      </c>
      <c r="I48" s="201"/>
      <c r="J48" s="180"/>
    </row>
    <row r="49" spans="1:10" ht="12.75">
      <c r="A49" s="152"/>
      <c r="B49" s="174"/>
      <c r="C49" s="167"/>
      <c r="D49" s="254"/>
      <c r="E49" s="201"/>
      <c r="F49" s="201"/>
      <c r="H49" s="254"/>
      <c r="I49" s="201"/>
      <c r="J49" s="201"/>
    </row>
    <row r="50" spans="1:10" ht="25.5">
      <c r="A50" s="152">
        <v>2.4</v>
      </c>
      <c r="B50" s="175" t="s">
        <v>343</v>
      </c>
      <c r="C50" s="167" t="s">
        <v>72</v>
      </c>
      <c r="D50" s="254">
        <v>10</v>
      </c>
      <c r="E50" s="201">
        <v>300</v>
      </c>
      <c r="F50" s="180">
        <f>D50*E50</f>
        <v>3000</v>
      </c>
      <c r="H50" s="254">
        <v>16</v>
      </c>
      <c r="I50" s="201"/>
      <c r="J50" s="180"/>
    </row>
    <row r="51" spans="1:10" ht="12.75">
      <c r="A51" s="152"/>
      <c r="B51" s="175"/>
      <c r="C51" s="167"/>
      <c r="D51" s="254"/>
      <c r="E51" s="201"/>
      <c r="F51" s="201"/>
      <c r="H51" s="254"/>
      <c r="I51" s="201"/>
      <c r="J51" s="201"/>
    </row>
    <row r="52" spans="1:10" ht="12.75">
      <c r="A52" s="152">
        <v>2.5</v>
      </c>
      <c r="B52" s="175" t="s">
        <v>77</v>
      </c>
      <c r="C52" s="167" t="s">
        <v>67</v>
      </c>
      <c r="D52" s="254">
        <v>8</v>
      </c>
      <c r="E52" s="201">
        <v>150</v>
      </c>
      <c r="F52" s="180">
        <f>D52*E52</f>
        <v>1200</v>
      </c>
      <c r="H52" s="254">
        <v>8</v>
      </c>
      <c r="I52" s="201"/>
      <c r="J52" s="180"/>
    </row>
    <row r="53" spans="1:10" ht="12.75">
      <c r="A53" s="152"/>
      <c r="B53" s="173"/>
      <c r="C53" s="167"/>
      <c r="D53" s="250"/>
      <c r="E53" s="201"/>
      <c r="F53" s="201"/>
      <c r="H53" s="250"/>
      <c r="I53" s="201"/>
      <c r="J53" s="201"/>
    </row>
    <row r="54" spans="1:10" ht="12.75">
      <c r="A54" s="152">
        <v>3</v>
      </c>
      <c r="B54" s="177" t="s">
        <v>331</v>
      </c>
      <c r="C54" s="167"/>
      <c r="D54" s="250"/>
      <c r="E54" s="201"/>
      <c r="F54" s="201"/>
      <c r="H54" s="250"/>
      <c r="I54" s="201"/>
      <c r="J54" s="201"/>
    </row>
    <row r="55" spans="1:10" ht="12.75">
      <c r="A55" s="152"/>
      <c r="B55" s="174"/>
      <c r="C55" s="167"/>
      <c r="D55" s="250"/>
      <c r="E55" s="201"/>
      <c r="F55" s="201"/>
      <c r="H55" s="250"/>
      <c r="I55" s="201"/>
      <c r="J55" s="201"/>
    </row>
    <row r="56" spans="1:10" ht="14.25" customHeight="1">
      <c r="A56" s="280">
        <v>3.1</v>
      </c>
      <c r="B56" s="287" t="s">
        <v>79</v>
      </c>
      <c r="C56" s="167" t="s">
        <v>72</v>
      </c>
      <c r="D56" s="250">
        <v>25</v>
      </c>
      <c r="E56" s="201">
        <v>100</v>
      </c>
      <c r="F56" s="180">
        <f>D56*E56</f>
        <v>2500</v>
      </c>
      <c r="H56" s="250">
        <v>25</v>
      </c>
      <c r="I56" s="201"/>
      <c r="J56" s="180"/>
    </row>
    <row r="57" spans="1:10" ht="14.25" customHeight="1">
      <c r="A57" s="280"/>
      <c r="B57" s="287"/>
      <c r="C57" s="167"/>
      <c r="D57" s="250"/>
      <c r="E57" s="201"/>
      <c r="F57" s="227"/>
      <c r="H57" s="250"/>
      <c r="I57" s="201"/>
      <c r="J57" s="227"/>
    </row>
    <row r="58" spans="1:10" ht="12.75">
      <c r="A58" s="152"/>
      <c r="B58" s="174"/>
      <c r="C58" s="167"/>
      <c r="D58" s="180"/>
      <c r="E58" s="201"/>
      <c r="F58" s="201"/>
      <c r="H58" s="180"/>
      <c r="I58" s="201"/>
      <c r="J58" s="201"/>
    </row>
    <row r="59" spans="1:10" ht="25.5">
      <c r="A59" s="152">
        <v>3.2</v>
      </c>
      <c r="B59" s="176" t="s">
        <v>341</v>
      </c>
      <c r="C59" s="167" t="s">
        <v>80</v>
      </c>
      <c r="D59" s="180">
        <v>1</v>
      </c>
      <c r="E59" s="201">
        <v>1500</v>
      </c>
      <c r="F59" s="180">
        <f>D59*E59</f>
        <v>1500</v>
      </c>
      <c r="H59" s="180">
        <v>1</v>
      </c>
      <c r="I59" s="201"/>
      <c r="J59" s="180"/>
    </row>
    <row r="60" spans="1:10" ht="12.75">
      <c r="A60" s="152">
        <v>4</v>
      </c>
      <c r="B60" s="177" t="s">
        <v>86</v>
      </c>
      <c r="C60" s="167"/>
      <c r="D60" s="201"/>
      <c r="E60" s="201"/>
      <c r="F60" s="201"/>
      <c r="H60" s="201"/>
      <c r="I60" s="201"/>
      <c r="J60" s="201"/>
    </row>
    <row r="61" spans="1:10" ht="12.75">
      <c r="A61" s="152" t="s">
        <v>332</v>
      </c>
      <c r="B61" s="174" t="s">
        <v>87</v>
      </c>
      <c r="C61" s="167" t="s">
        <v>80</v>
      </c>
      <c r="D61" s="201">
        <v>2</v>
      </c>
      <c r="E61" s="201">
        <v>6000</v>
      </c>
      <c r="F61" s="180">
        <f>D61*E61</f>
        <v>12000</v>
      </c>
      <c r="H61" s="201">
        <v>2</v>
      </c>
      <c r="I61" s="201"/>
      <c r="J61" s="180"/>
    </row>
    <row r="62" spans="1:10" ht="12.75">
      <c r="A62" s="152"/>
      <c r="B62" s="287" t="s">
        <v>352</v>
      </c>
      <c r="C62" s="167"/>
      <c r="D62" s="201"/>
      <c r="E62" s="201"/>
      <c r="F62" s="201"/>
      <c r="H62" s="201"/>
      <c r="I62" s="201"/>
      <c r="J62" s="201"/>
    </row>
    <row r="63" spans="1:10" ht="12.75">
      <c r="A63" s="152"/>
      <c r="B63" s="287"/>
      <c r="C63" s="167"/>
      <c r="D63" s="201"/>
      <c r="E63" s="201"/>
      <c r="F63" s="201"/>
      <c r="H63" s="201"/>
      <c r="I63" s="201"/>
      <c r="J63" s="201"/>
    </row>
    <row r="64" spans="1:10" ht="12.75">
      <c r="A64" s="152"/>
      <c r="B64" s="287"/>
      <c r="C64" s="167"/>
      <c r="D64" s="201"/>
      <c r="E64" s="201"/>
      <c r="F64" s="201"/>
      <c r="H64" s="201"/>
      <c r="I64" s="201"/>
      <c r="J64" s="201"/>
    </row>
    <row r="65" spans="1:10" ht="12.75">
      <c r="A65" s="152"/>
      <c r="B65" s="287"/>
      <c r="C65" s="167"/>
      <c r="D65" s="201"/>
      <c r="E65" s="201"/>
      <c r="F65" s="201"/>
      <c r="H65" s="201"/>
      <c r="I65" s="201"/>
      <c r="J65" s="201"/>
    </row>
    <row r="66" spans="1:10" ht="12.75">
      <c r="A66" s="152"/>
      <c r="B66" s="287"/>
      <c r="C66" s="167"/>
      <c r="D66" s="201"/>
      <c r="E66" s="201"/>
      <c r="F66" s="201"/>
      <c r="H66" s="201"/>
      <c r="I66" s="201"/>
      <c r="J66" s="201"/>
    </row>
    <row r="67" spans="1:10" ht="12.75">
      <c r="A67" s="152"/>
      <c r="B67" s="287"/>
      <c r="C67" s="167"/>
      <c r="D67" s="201"/>
      <c r="E67" s="201"/>
      <c r="F67" s="201"/>
      <c r="H67" s="201"/>
      <c r="I67" s="201"/>
      <c r="J67" s="201"/>
    </row>
    <row r="68" spans="1:10" ht="12.75">
      <c r="A68" s="152"/>
      <c r="B68" s="287"/>
      <c r="C68" s="167"/>
      <c r="D68" s="201"/>
      <c r="E68" s="201"/>
      <c r="F68" s="201"/>
      <c r="H68" s="201"/>
      <c r="I68" s="201"/>
      <c r="J68" s="201"/>
    </row>
    <row r="69" spans="1:10" ht="12.75">
      <c r="A69" s="152"/>
      <c r="B69" s="287"/>
      <c r="C69" s="167"/>
      <c r="D69" s="201"/>
      <c r="E69" s="201"/>
      <c r="F69" s="201"/>
      <c r="H69" s="201"/>
      <c r="I69" s="201"/>
      <c r="J69" s="201"/>
    </row>
    <row r="70" spans="1:10" ht="12.75">
      <c r="A70" s="152"/>
      <c r="B70" s="174"/>
      <c r="C70" s="167"/>
      <c r="D70" s="201"/>
      <c r="E70" s="201"/>
      <c r="F70" s="201"/>
      <c r="H70" s="201"/>
      <c r="I70" s="201"/>
      <c r="J70" s="201"/>
    </row>
    <row r="71" spans="1:10" ht="12.75">
      <c r="A71" s="152" t="s">
        <v>333</v>
      </c>
      <c r="B71" s="287" t="s">
        <v>88</v>
      </c>
      <c r="C71" s="167"/>
      <c r="D71" s="201"/>
      <c r="E71" s="201"/>
      <c r="F71" s="201"/>
      <c r="H71" s="201"/>
      <c r="I71" s="201"/>
      <c r="J71" s="201"/>
    </row>
    <row r="72" spans="1:10" ht="12.75">
      <c r="A72" s="152"/>
      <c r="B72" s="287"/>
      <c r="C72" s="167" t="s">
        <v>72</v>
      </c>
      <c r="D72" s="254">
        <v>20</v>
      </c>
      <c r="E72" s="254">
        <v>150</v>
      </c>
      <c r="F72" s="180">
        <f>D72*E72</f>
        <v>3000</v>
      </c>
      <c r="H72" s="254">
        <v>35</v>
      </c>
      <c r="I72" s="254"/>
      <c r="J72" s="180"/>
    </row>
    <row r="73" spans="1:10" ht="12.75">
      <c r="A73" s="152">
        <v>5</v>
      </c>
      <c r="B73" s="178" t="s">
        <v>83</v>
      </c>
      <c r="C73" s="167"/>
      <c r="D73" s="180"/>
      <c r="E73" s="201"/>
      <c r="F73" s="201"/>
      <c r="H73" s="180"/>
      <c r="I73" s="201"/>
      <c r="J73" s="201"/>
    </row>
    <row r="74" spans="1:10" ht="12.75">
      <c r="A74" s="152">
        <v>5.1</v>
      </c>
      <c r="B74" s="178" t="s">
        <v>334</v>
      </c>
      <c r="C74" s="167"/>
      <c r="D74" s="165"/>
      <c r="E74" s="201"/>
      <c r="F74" s="201"/>
      <c r="H74" s="180"/>
      <c r="I74" s="201"/>
      <c r="J74" s="201"/>
    </row>
    <row r="75" spans="1:10" ht="178.5">
      <c r="A75" s="152"/>
      <c r="B75" s="267" t="s">
        <v>358</v>
      </c>
      <c r="C75" s="165"/>
      <c r="D75" s="165"/>
      <c r="E75" s="180"/>
      <c r="F75" s="180"/>
      <c r="H75" s="180"/>
      <c r="I75" s="201"/>
      <c r="J75" s="201"/>
    </row>
    <row r="76" spans="1:10" ht="25.5">
      <c r="A76" s="152"/>
      <c r="B76" s="172" t="s">
        <v>359</v>
      </c>
      <c r="C76" s="165"/>
      <c r="D76" s="165"/>
      <c r="E76" s="180"/>
      <c r="F76" s="268"/>
      <c r="H76" s="180"/>
      <c r="I76" s="201"/>
      <c r="J76" s="201"/>
    </row>
    <row r="77" spans="1:10" ht="12.75">
      <c r="A77" s="152"/>
      <c r="B77" s="172" t="s">
        <v>360</v>
      </c>
      <c r="C77" s="165"/>
      <c r="D77" s="165"/>
      <c r="E77" s="180"/>
      <c r="F77" s="268"/>
      <c r="H77" s="180"/>
      <c r="I77" s="201"/>
      <c r="J77" s="201"/>
    </row>
    <row r="78" spans="1:10" ht="89.25">
      <c r="A78" s="152"/>
      <c r="B78" s="269" t="s">
        <v>361</v>
      </c>
      <c r="C78" s="165"/>
      <c r="D78" s="165"/>
      <c r="E78" s="180"/>
      <c r="F78" s="180"/>
      <c r="H78" s="180"/>
      <c r="I78" s="201"/>
      <c r="J78" s="201"/>
    </row>
    <row r="79" spans="1:10" ht="51">
      <c r="A79" s="152"/>
      <c r="B79" s="269" t="s">
        <v>362</v>
      </c>
      <c r="C79" s="165"/>
      <c r="D79" s="165"/>
      <c r="E79" s="180"/>
      <c r="F79" s="180"/>
      <c r="H79" s="180"/>
      <c r="I79" s="201"/>
      <c r="J79" s="201"/>
    </row>
    <row r="80" spans="1:10" ht="25.5">
      <c r="A80" s="152"/>
      <c r="B80" s="179" t="s">
        <v>363</v>
      </c>
      <c r="C80" s="165"/>
      <c r="D80" s="165"/>
      <c r="E80" s="180"/>
      <c r="F80" s="180"/>
      <c r="H80" s="180"/>
      <c r="I80" s="201"/>
      <c r="J80" s="201"/>
    </row>
    <row r="81" spans="1:10" ht="12.75">
      <c r="A81" s="152"/>
      <c r="B81" s="169" t="s">
        <v>364</v>
      </c>
      <c r="C81" s="165"/>
      <c r="D81" s="165"/>
      <c r="E81" s="180"/>
      <c r="F81" s="180"/>
      <c r="H81" s="180"/>
      <c r="I81" s="201"/>
      <c r="J81" s="201"/>
    </row>
    <row r="82" spans="1:10" ht="12.75">
      <c r="A82" s="152"/>
      <c r="B82" s="169" t="s">
        <v>365</v>
      </c>
      <c r="C82" s="165"/>
      <c r="D82" s="165"/>
      <c r="E82" s="180"/>
      <c r="F82" s="180"/>
      <c r="H82" s="180"/>
      <c r="I82" s="201"/>
      <c r="J82" s="201"/>
    </row>
    <row r="83" spans="1:10" ht="12.75">
      <c r="A83" s="152"/>
      <c r="B83" s="169" t="s">
        <v>366</v>
      </c>
      <c r="C83" s="165"/>
      <c r="D83" s="165"/>
      <c r="E83" s="180"/>
      <c r="F83" s="180"/>
      <c r="H83" s="180"/>
      <c r="I83" s="201"/>
      <c r="J83" s="201"/>
    </row>
    <row r="84" spans="1:10" ht="14.25" customHeight="1">
      <c r="A84" s="270"/>
      <c r="B84" s="169" t="s">
        <v>367</v>
      </c>
      <c r="C84" s="165"/>
      <c r="D84" s="165"/>
      <c r="E84" s="180"/>
      <c r="F84" s="180"/>
      <c r="H84" s="180"/>
      <c r="I84" s="201"/>
      <c r="J84" s="201"/>
    </row>
    <row r="85" spans="1:10" ht="14.25" customHeight="1">
      <c r="A85" s="271"/>
      <c r="B85" s="172" t="s">
        <v>368</v>
      </c>
      <c r="C85" s="165" t="s">
        <v>80</v>
      </c>
      <c r="D85" s="165">
        <v>1</v>
      </c>
      <c r="E85" s="180">
        <v>25000</v>
      </c>
      <c r="F85" s="180">
        <f>D85*E85</f>
        <v>25000</v>
      </c>
      <c r="H85" s="180">
        <v>1</v>
      </c>
      <c r="I85" s="180"/>
      <c r="J85" s="180"/>
    </row>
    <row r="86" spans="1:10" ht="14.25" customHeight="1">
      <c r="A86" s="182"/>
      <c r="B86" s="172"/>
      <c r="C86" s="165"/>
      <c r="D86" s="165"/>
      <c r="E86" s="180"/>
      <c r="F86" s="180"/>
      <c r="H86" s="180"/>
      <c r="I86" s="180"/>
      <c r="J86" s="180"/>
    </row>
    <row r="87" spans="1:227" s="145" customFormat="1" ht="12.75">
      <c r="A87" s="270">
        <v>5.3</v>
      </c>
      <c r="B87" s="181" t="s">
        <v>296</v>
      </c>
      <c r="C87" s="165"/>
      <c r="D87" s="180"/>
      <c r="E87" s="180"/>
      <c r="F87" s="180"/>
      <c r="G87" s="143"/>
      <c r="H87" s="180"/>
      <c r="I87" s="180"/>
      <c r="J87" s="180"/>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143"/>
      <c r="AP87" s="143"/>
      <c r="AQ87" s="143"/>
      <c r="AR87" s="143"/>
      <c r="AS87" s="143"/>
      <c r="AT87" s="143"/>
      <c r="AU87" s="143"/>
      <c r="AV87" s="143"/>
      <c r="AW87" s="143"/>
      <c r="AX87" s="143"/>
      <c r="AY87" s="143"/>
      <c r="AZ87" s="143"/>
      <c r="BA87" s="143"/>
      <c r="BB87" s="143"/>
      <c r="BC87" s="143"/>
      <c r="BD87" s="143"/>
      <c r="BE87" s="143"/>
      <c r="BF87" s="143"/>
      <c r="BG87" s="143"/>
      <c r="BH87" s="143"/>
      <c r="BI87" s="143"/>
      <c r="BJ87" s="143"/>
      <c r="BK87" s="143"/>
      <c r="BL87" s="143"/>
      <c r="BM87" s="143"/>
      <c r="BN87" s="143"/>
      <c r="BO87" s="143"/>
      <c r="BP87" s="143"/>
      <c r="BQ87" s="143"/>
      <c r="BR87" s="143"/>
      <c r="BS87" s="143"/>
      <c r="BT87" s="143"/>
      <c r="BU87" s="143"/>
      <c r="BV87" s="143"/>
      <c r="BW87" s="143"/>
      <c r="BX87" s="143"/>
      <c r="BY87" s="143"/>
      <c r="BZ87" s="143"/>
      <c r="CA87" s="143"/>
      <c r="CB87" s="143"/>
      <c r="CC87" s="143"/>
      <c r="CD87" s="143"/>
      <c r="CE87" s="143"/>
      <c r="CF87" s="143"/>
      <c r="CG87" s="143"/>
      <c r="CH87" s="143"/>
      <c r="CI87" s="143"/>
      <c r="CJ87" s="143"/>
      <c r="CK87" s="143"/>
      <c r="CL87" s="143"/>
      <c r="CM87" s="143"/>
      <c r="CN87" s="143"/>
      <c r="CO87" s="143"/>
      <c r="CP87" s="143"/>
      <c r="CQ87" s="143"/>
      <c r="CR87" s="143"/>
      <c r="CS87" s="143"/>
      <c r="CT87" s="143"/>
      <c r="CU87" s="143"/>
      <c r="CV87" s="143"/>
      <c r="CW87" s="143"/>
      <c r="CX87" s="143"/>
      <c r="CY87" s="143"/>
      <c r="CZ87" s="143"/>
      <c r="DA87" s="143"/>
      <c r="DB87" s="143"/>
      <c r="DC87" s="143"/>
      <c r="DD87" s="143"/>
      <c r="DE87" s="143"/>
      <c r="DF87" s="143"/>
      <c r="DG87" s="143"/>
      <c r="DH87" s="143"/>
      <c r="DI87" s="143"/>
      <c r="DJ87" s="143"/>
      <c r="DK87" s="143"/>
      <c r="DL87" s="143"/>
      <c r="DM87" s="143"/>
      <c r="DN87" s="143"/>
      <c r="DO87" s="143"/>
      <c r="DP87" s="143"/>
      <c r="DQ87" s="143"/>
      <c r="DR87" s="143"/>
      <c r="DS87" s="143"/>
      <c r="DT87" s="143"/>
      <c r="DU87" s="143"/>
      <c r="DV87" s="143"/>
      <c r="DW87" s="143"/>
      <c r="DX87" s="143"/>
      <c r="DY87" s="143"/>
      <c r="DZ87" s="143"/>
      <c r="EA87" s="143"/>
      <c r="EB87" s="143"/>
      <c r="EC87" s="143"/>
      <c r="ED87" s="143"/>
      <c r="EE87" s="143"/>
      <c r="EF87" s="143"/>
      <c r="EG87" s="143"/>
      <c r="EH87" s="143"/>
      <c r="EI87" s="143"/>
      <c r="EJ87" s="143"/>
      <c r="EK87" s="143"/>
      <c r="EL87" s="143"/>
      <c r="EM87" s="143"/>
      <c r="EN87" s="143"/>
      <c r="EO87" s="143"/>
      <c r="EP87" s="143"/>
      <c r="EQ87" s="143"/>
      <c r="ER87" s="143"/>
      <c r="ES87" s="143"/>
      <c r="ET87" s="143"/>
      <c r="EU87" s="143"/>
      <c r="EV87" s="143"/>
      <c r="EW87" s="143"/>
      <c r="EX87" s="143"/>
      <c r="EY87" s="143"/>
      <c r="EZ87" s="143"/>
      <c r="FA87" s="143"/>
      <c r="FB87" s="143"/>
      <c r="FC87" s="143"/>
      <c r="FD87" s="143"/>
      <c r="FE87" s="143"/>
      <c r="FF87" s="143"/>
      <c r="FG87" s="143"/>
      <c r="FH87" s="143"/>
      <c r="FI87" s="143"/>
      <c r="FJ87" s="143"/>
      <c r="FK87" s="143"/>
      <c r="FL87" s="143"/>
      <c r="FM87" s="143"/>
      <c r="FN87" s="143"/>
      <c r="FO87" s="143"/>
      <c r="FP87" s="143"/>
      <c r="FQ87" s="143"/>
      <c r="FR87" s="143"/>
      <c r="FS87" s="143"/>
      <c r="FT87" s="143"/>
      <c r="FU87" s="143"/>
      <c r="FV87" s="143"/>
      <c r="FW87" s="143"/>
      <c r="FX87" s="143"/>
      <c r="FY87" s="143"/>
      <c r="FZ87" s="143"/>
      <c r="GA87" s="143"/>
      <c r="GB87" s="143"/>
      <c r="GC87" s="143"/>
      <c r="GD87" s="143"/>
      <c r="GE87" s="143"/>
      <c r="GF87" s="143"/>
      <c r="GG87" s="143"/>
      <c r="GH87" s="143"/>
      <c r="GI87" s="143"/>
      <c r="GJ87" s="143"/>
      <c r="GK87" s="143"/>
      <c r="GL87" s="143"/>
      <c r="GM87" s="143"/>
      <c r="GN87" s="143"/>
      <c r="GO87" s="143"/>
      <c r="GP87" s="143"/>
      <c r="GQ87" s="143"/>
      <c r="GR87" s="143"/>
      <c r="GS87" s="143"/>
      <c r="GT87" s="143"/>
      <c r="GU87" s="143"/>
      <c r="GV87" s="143"/>
      <c r="GW87" s="143"/>
      <c r="GX87" s="143"/>
      <c r="GY87" s="143"/>
      <c r="GZ87" s="143"/>
      <c r="HA87" s="143"/>
      <c r="HB87" s="143"/>
      <c r="HC87" s="143"/>
      <c r="HD87" s="143"/>
      <c r="HE87" s="143"/>
      <c r="HF87" s="143"/>
      <c r="HG87" s="143"/>
      <c r="HH87" s="143"/>
      <c r="HI87" s="143"/>
      <c r="HJ87" s="143"/>
      <c r="HK87" s="143"/>
      <c r="HL87" s="143"/>
      <c r="HM87" s="143"/>
      <c r="HN87" s="143"/>
      <c r="HO87" s="143"/>
      <c r="HP87" s="143"/>
      <c r="HQ87" s="143"/>
      <c r="HR87" s="143"/>
      <c r="HS87" s="143"/>
    </row>
    <row r="88" spans="1:227" ht="12.75">
      <c r="A88" s="272"/>
      <c r="B88" s="181" t="s">
        <v>297</v>
      </c>
      <c r="C88" s="165"/>
      <c r="D88" s="180"/>
      <c r="E88" s="180"/>
      <c r="F88" s="180"/>
      <c r="G88" s="145"/>
      <c r="H88" s="180"/>
      <c r="I88" s="180"/>
      <c r="J88" s="180"/>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5"/>
      <c r="AZ88" s="145"/>
      <c r="BA88" s="145"/>
      <c r="BB88" s="145"/>
      <c r="BC88" s="145"/>
      <c r="BD88" s="145"/>
      <c r="BE88" s="145"/>
      <c r="BF88" s="145"/>
      <c r="BG88" s="145"/>
      <c r="BH88" s="145"/>
      <c r="BI88" s="145"/>
      <c r="BJ88" s="145"/>
      <c r="BK88" s="145"/>
      <c r="BL88" s="145"/>
      <c r="BM88" s="145"/>
      <c r="BN88" s="145"/>
      <c r="BO88" s="145"/>
      <c r="BP88" s="145"/>
      <c r="BQ88" s="145"/>
      <c r="BR88" s="145"/>
      <c r="BS88" s="145"/>
      <c r="BT88" s="145"/>
      <c r="BU88" s="145"/>
      <c r="BV88" s="145"/>
      <c r="BW88" s="145"/>
      <c r="BX88" s="145"/>
      <c r="BY88" s="145"/>
      <c r="BZ88" s="145"/>
      <c r="CA88" s="145"/>
      <c r="CB88" s="145"/>
      <c r="CC88" s="145"/>
      <c r="CD88" s="145"/>
      <c r="CE88" s="145"/>
      <c r="CF88" s="145"/>
      <c r="CG88" s="145"/>
      <c r="CH88" s="145"/>
      <c r="CI88" s="145"/>
      <c r="CJ88" s="145"/>
      <c r="CK88" s="145"/>
      <c r="CL88" s="145"/>
      <c r="CM88" s="145"/>
      <c r="CN88" s="145"/>
      <c r="CO88" s="145"/>
      <c r="CP88" s="145"/>
      <c r="CQ88" s="145"/>
      <c r="CR88" s="145"/>
      <c r="CS88" s="145"/>
      <c r="CT88" s="145"/>
      <c r="CU88" s="145"/>
      <c r="CV88" s="145"/>
      <c r="CW88" s="145"/>
      <c r="CX88" s="145"/>
      <c r="CY88" s="145"/>
      <c r="CZ88" s="145"/>
      <c r="DA88" s="145"/>
      <c r="DB88" s="145"/>
      <c r="DC88" s="145"/>
      <c r="DD88" s="145"/>
      <c r="DE88" s="145"/>
      <c r="DF88" s="145"/>
      <c r="DG88" s="145"/>
      <c r="DH88" s="145"/>
      <c r="DI88" s="145"/>
      <c r="DJ88" s="145"/>
      <c r="DK88" s="145"/>
      <c r="DL88" s="145"/>
      <c r="DM88" s="145"/>
      <c r="DN88" s="145"/>
      <c r="DO88" s="145"/>
      <c r="DP88" s="145"/>
      <c r="DQ88" s="145"/>
      <c r="DR88" s="145"/>
      <c r="DS88" s="145"/>
      <c r="DT88" s="145"/>
      <c r="DU88" s="145"/>
      <c r="DV88" s="145"/>
      <c r="DW88" s="145"/>
      <c r="DX88" s="145"/>
      <c r="DY88" s="145"/>
      <c r="DZ88" s="145"/>
      <c r="EA88" s="145"/>
      <c r="EB88" s="145"/>
      <c r="EC88" s="145"/>
      <c r="ED88" s="145"/>
      <c r="EE88" s="145"/>
      <c r="EF88" s="145"/>
      <c r="EG88" s="145"/>
      <c r="EH88" s="145"/>
      <c r="EI88" s="145"/>
      <c r="EJ88" s="145"/>
      <c r="EK88" s="145"/>
      <c r="EL88" s="145"/>
      <c r="EM88" s="145"/>
      <c r="EN88" s="145"/>
      <c r="EO88" s="145"/>
      <c r="EP88" s="145"/>
      <c r="EQ88" s="145"/>
      <c r="ER88" s="145"/>
      <c r="ES88" s="145"/>
      <c r="ET88" s="145"/>
      <c r="EU88" s="145"/>
      <c r="EV88" s="145"/>
      <c r="EW88" s="145"/>
      <c r="EX88" s="145"/>
      <c r="EY88" s="145"/>
      <c r="EZ88" s="145"/>
      <c r="FA88" s="145"/>
      <c r="FB88" s="145"/>
      <c r="FC88" s="145"/>
      <c r="FD88" s="145"/>
      <c r="FE88" s="145"/>
      <c r="FF88" s="145"/>
      <c r="FG88" s="145"/>
      <c r="FH88" s="145"/>
      <c r="FI88" s="145"/>
      <c r="FJ88" s="145"/>
      <c r="FK88" s="145"/>
      <c r="FL88" s="145"/>
      <c r="FM88" s="145"/>
      <c r="FN88" s="145"/>
      <c r="FO88" s="145"/>
      <c r="FP88" s="145"/>
      <c r="FQ88" s="145"/>
      <c r="FR88" s="145"/>
      <c r="FS88" s="145"/>
      <c r="FT88" s="145"/>
      <c r="FU88" s="145"/>
      <c r="FV88" s="145"/>
      <c r="FW88" s="145"/>
      <c r="FX88" s="145"/>
      <c r="FY88" s="145"/>
      <c r="FZ88" s="145"/>
      <c r="GA88" s="145"/>
      <c r="GB88" s="145"/>
      <c r="GC88" s="145"/>
      <c r="GD88" s="145"/>
      <c r="GE88" s="145"/>
      <c r="GF88" s="145"/>
      <c r="GG88" s="145"/>
      <c r="GH88" s="145"/>
      <c r="GI88" s="145"/>
      <c r="GJ88" s="145"/>
      <c r="GK88" s="145"/>
      <c r="GL88" s="145"/>
      <c r="GM88" s="145"/>
      <c r="GN88" s="145"/>
      <c r="GO88" s="145"/>
      <c r="GP88" s="145"/>
      <c r="GQ88" s="145"/>
      <c r="GR88" s="145"/>
      <c r="GS88" s="145"/>
      <c r="GT88" s="145"/>
      <c r="GU88" s="145"/>
      <c r="GV88" s="145"/>
      <c r="GW88" s="145"/>
      <c r="GX88" s="145"/>
      <c r="GY88" s="145"/>
      <c r="GZ88" s="145"/>
      <c r="HA88" s="145"/>
      <c r="HB88" s="145"/>
      <c r="HC88" s="145"/>
      <c r="HD88" s="145"/>
      <c r="HE88" s="145"/>
      <c r="HF88" s="145"/>
      <c r="HG88" s="145"/>
      <c r="HH88" s="145"/>
      <c r="HI88" s="145"/>
      <c r="HJ88" s="145"/>
      <c r="HK88" s="145"/>
      <c r="HL88" s="145"/>
      <c r="HM88" s="145"/>
      <c r="HN88" s="145"/>
      <c r="HO88" s="145"/>
      <c r="HP88" s="145"/>
      <c r="HQ88" s="145"/>
      <c r="HR88" s="145"/>
      <c r="HS88" s="145"/>
    </row>
    <row r="89" spans="1:10" ht="14.25" customHeight="1">
      <c r="A89" s="272"/>
      <c r="B89" s="169" t="s">
        <v>335</v>
      </c>
      <c r="C89" s="165"/>
      <c r="D89" s="180"/>
      <c r="E89" s="180"/>
      <c r="F89" s="180"/>
      <c r="H89" s="180"/>
      <c r="I89" s="180"/>
      <c r="J89" s="180"/>
    </row>
    <row r="90" spans="1:10" ht="44.25" customHeight="1">
      <c r="A90" s="272"/>
      <c r="B90" s="179" t="s">
        <v>300</v>
      </c>
      <c r="C90" s="165"/>
      <c r="D90" s="180"/>
      <c r="E90" s="180"/>
      <c r="F90" s="180"/>
      <c r="H90" s="180"/>
      <c r="I90" s="180"/>
      <c r="J90" s="180"/>
    </row>
    <row r="91" spans="1:10" ht="14.25" customHeight="1">
      <c r="A91" s="271"/>
      <c r="B91" s="169" t="s">
        <v>85</v>
      </c>
      <c r="C91" s="165" t="s">
        <v>80</v>
      </c>
      <c r="D91" s="180">
        <v>1</v>
      </c>
      <c r="E91" s="250">
        <v>3500</v>
      </c>
      <c r="F91" s="180">
        <f>D91*E91</f>
        <v>3500</v>
      </c>
      <c r="H91" s="180">
        <v>1</v>
      </c>
      <c r="I91" s="250"/>
      <c r="J91" s="180"/>
    </row>
    <row r="92" spans="1:10" ht="12.75">
      <c r="A92" s="182"/>
      <c r="B92" s="169"/>
      <c r="C92" s="165"/>
      <c r="D92" s="180"/>
      <c r="E92" s="180"/>
      <c r="F92" s="180"/>
      <c r="H92" s="180"/>
      <c r="I92" s="180"/>
      <c r="J92" s="180"/>
    </row>
    <row r="93" spans="1:10" ht="14.25" customHeight="1">
      <c r="A93" s="270">
        <v>5.4</v>
      </c>
      <c r="B93" s="181" t="s">
        <v>336</v>
      </c>
      <c r="C93" s="165"/>
      <c r="D93" s="180"/>
      <c r="E93" s="180"/>
      <c r="F93" s="180"/>
      <c r="H93" s="180"/>
      <c r="I93" s="180"/>
      <c r="J93" s="180"/>
    </row>
    <row r="94" spans="1:10" ht="14.25" customHeight="1">
      <c r="A94" s="272"/>
      <c r="B94" s="181" t="s">
        <v>297</v>
      </c>
      <c r="C94" s="165"/>
      <c r="D94" s="180"/>
      <c r="E94" s="180"/>
      <c r="F94" s="180"/>
      <c r="H94" s="180"/>
      <c r="I94" s="180"/>
      <c r="J94" s="180"/>
    </row>
    <row r="95" spans="1:10" ht="14.25" customHeight="1">
      <c r="A95" s="272"/>
      <c r="B95" s="169" t="s">
        <v>337</v>
      </c>
      <c r="C95" s="165"/>
      <c r="D95" s="180"/>
      <c r="E95" s="180"/>
      <c r="F95" s="180"/>
      <c r="H95" s="180"/>
      <c r="I95" s="180"/>
      <c r="J95" s="180"/>
    </row>
    <row r="96" spans="1:10" ht="14.25" customHeight="1">
      <c r="A96" s="272"/>
      <c r="B96" s="169" t="s">
        <v>301</v>
      </c>
      <c r="C96" s="165"/>
      <c r="D96" s="180"/>
      <c r="E96" s="180"/>
      <c r="F96" s="180"/>
      <c r="H96" s="180"/>
      <c r="I96" s="180"/>
      <c r="J96" s="180"/>
    </row>
    <row r="97" spans="1:10" ht="14.25" customHeight="1">
      <c r="A97" s="272"/>
      <c r="B97" s="169" t="s">
        <v>302</v>
      </c>
      <c r="C97" s="165"/>
      <c r="D97" s="180"/>
      <c r="E97" s="180"/>
      <c r="F97" s="180"/>
      <c r="H97" s="180"/>
      <c r="I97" s="180"/>
      <c r="J97" s="180"/>
    </row>
    <row r="98" spans="1:10" ht="33.75" customHeight="1">
      <c r="A98" s="272"/>
      <c r="B98" s="179" t="s">
        <v>303</v>
      </c>
      <c r="C98" s="165"/>
      <c r="D98" s="180"/>
      <c r="E98" s="180"/>
      <c r="F98" s="180"/>
      <c r="H98" s="180"/>
      <c r="I98" s="180"/>
      <c r="J98" s="180"/>
    </row>
    <row r="99" spans="1:10" ht="14.25" customHeight="1">
      <c r="A99" s="271"/>
      <c r="B99" s="169" t="s">
        <v>304</v>
      </c>
      <c r="C99" s="165" t="s">
        <v>80</v>
      </c>
      <c r="D99" s="180">
        <v>1</v>
      </c>
      <c r="E99" s="180">
        <v>3500</v>
      </c>
      <c r="F99" s="180">
        <f>D99*E99</f>
        <v>3500</v>
      </c>
      <c r="H99" s="180">
        <v>1</v>
      </c>
      <c r="I99" s="180"/>
      <c r="J99" s="180"/>
    </row>
    <row r="100" spans="1:227" s="146" customFormat="1" ht="12.75">
      <c r="A100" s="152">
        <v>6</v>
      </c>
      <c r="B100" s="181" t="s">
        <v>39</v>
      </c>
      <c r="C100" s="165"/>
      <c r="D100" s="180"/>
      <c r="E100" s="180"/>
      <c r="F100" s="180"/>
      <c r="G100" s="143"/>
      <c r="H100" s="180"/>
      <c r="I100" s="180"/>
      <c r="J100" s="180"/>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3"/>
      <c r="AY100" s="143"/>
      <c r="AZ100" s="143"/>
      <c r="BA100" s="143"/>
      <c r="BB100" s="143"/>
      <c r="BC100" s="143"/>
      <c r="BD100" s="143"/>
      <c r="BE100" s="143"/>
      <c r="BF100" s="143"/>
      <c r="BG100" s="143"/>
      <c r="BH100" s="143"/>
      <c r="BI100" s="143"/>
      <c r="BJ100" s="143"/>
      <c r="BK100" s="143"/>
      <c r="BL100" s="143"/>
      <c r="BM100" s="143"/>
      <c r="BN100" s="143"/>
      <c r="BO100" s="143"/>
      <c r="BP100" s="143"/>
      <c r="BQ100" s="143"/>
      <c r="BR100" s="143"/>
      <c r="BS100" s="143"/>
      <c r="BT100" s="143"/>
      <c r="BU100" s="143"/>
      <c r="BV100" s="143"/>
      <c r="BW100" s="143"/>
      <c r="BX100" s="143"/>
      <c r="BY100" s="143"/>
      <c r="BZ100" s="143"/>
      <c r="CA100" s="143"/>
      <c r="CB100" s="143"/>
      <c r="CC100" s="143"/>
      <c r="CD100" s="143"/>
      <c r="CE100" s="143"/>
      <c r="CF100" s="143"/>
      <c r="CG100" s="143"/>
      <c r="CH100" s="143"/>
      <c r="CI100" s="143"/>
      <c r="CJ100" s="143"/>
      <c r="CK100" s="143"/>
      <c r="CL100" s="143"/>
      <c r="CM100" s="143"/>
      <c r="CN100" s="143"/>
      <c r="CO100" s="143"/>
      <c r="CP100" s="143"/>
      <c r="CQ100" s="143"/>
      <c r="CR100" s="143"/>
      <c r="CS100" s="143"/>
      <c r="CT100" s="143"/>
      <c r="CU100" s="143"/>
      <c r="CV100" s="143"/>
      <c r="CW100" s="143"/>
      <c r="CX100" s="143"/>
      <c r="CY100" s="143"/>
      <c r="CZ100" s="143"/>
      <c r="DA100" s="143"/>
      <c r="DB100" s="143"/>
      <c r="DC100" s="143"/>
      <c r="DD100" s="143"/>
      <c r="DE100" s="143"/>
      <c r="DF100" s="143"/>
      <c r="DG100" s="143"/>
      <c r="DH100" s="143"/>
      <c r="DI100" s="143"/>
      <c r="DJ100" s="143"/>
      <c r="DK100" s="143"/>
      <c r="DL100" s="143"/>
      <c r="DM100" s="143"/>
      <c r="DN100" s="143"/>
      <c r="DO100" s="143"/>
      <c r="DP100" s="143"/>
      <c r="DQ100" s="143"/>
      <c r="DR100" s="143"/>
      <c r="DS100" s="143"/>
      <c r="DT100" s="143"/>
      <c r="DU100" s="143"/>
      <c r="DV100" s="143"/>
      <c r="DW100" s="143"/>
      <c r="DX100" s="143"/>
      <c r="DY100" s="143"/>
      <c r="DZ100" s="143"/>
      <c r="EA100" s="143"/>
      <c r="EB100" s="143"/>
      <c r="EC100" s="143"/>
      <c r="ED100" s="143"/>
      <c r="EE100" s="143"/>
      <c r="EF100" s="143"/>
      <c r="EG100" s="143"/>
      <c r="EH100" s="143"/>
      <c r="EI100" s="143"/>
      <c r="EJ100" s="143"/>
      <c r="EK100" s="143"/>
      <c r="EL100" s="143"/>
      <c r="EM100" s="143"/>
      <c r="EN100" s="143"/>
      <c r="EO100" s="143"/>
      <c r="EP100" s="143"/>
      <c r="EQ100" s="143"/>
      <c r="ER100" s="143"/>
      <c r="ES100" s="143"/>
      <c r="ET100" s="143"/>
      <c r="EU100" s="143"/>
      <c r="EV100" s="143"/>
      <c r="EW100" s="143"/>
      <c r="EX100" s="143"/>
      <c r="EY100" s="143"/>
      <c r="EZ100" s="143"/>
      <c r="FA100" s="143"/>
      <c r="FB100" s="143"/>
      <c r="FC100" s="143"/>
      <c r="FD100" s="143"/>
      <c r="FE100" s="143"/>
      <c r="FF100" s="143"/>
      <c r="FG100" s="143"/>
      <c r="FH100" s="143"/>
      <c r="FI100" s="143"/>
      <c r="FJ100" s="143"/>
      <c r="FK100" s="143"/>
      <c r="FL100" s="143"/>
      <c r="FM100" s="143"/>
      <c r="FN100" s="143"/>
      <c r="FO100" s="143"/>
      <c r="FP100" s="143"/>
      <c r="FQ100" s="143"/>
      <c r="FR100" s="143"/>
      <c r="FS100" s="143"/>
      <c r="FT100" s="143"/>
      <c r="FU100" s="143"/>
      <c r="FV100" s="143"/>
      <c r="FW100" s="143"/>
      <c r="FX100" s="143"/>
      <c r="FY100" s="143"/>
      <c r="FZ100" s="143"/>
      <c r="GA100" s="143"/>
      <c r="GB100" s="143"/>
      <c r="GC100" s="143"/>
      <c r="GD100" s="143"/>
      <c r="GE100" s="143"/>
      <c r="GF100" s="143"/>
      <c r="GG100" s="143"/>
      <c r="GH100" s="143"/>
      <c r="GI100" s="143"/>
      <c r="GJ100" s="143"/>
      <c r="GK100" s="143"/>
      <c r="GL100" s="143"/>
      <c r="GM100" s="143"/>
      <c r="GN100" s="143"/>
      <c r="GO100" s="143"/>
      <c r="GP100" s="143"/>
      <c r="GQ100" s="143"/>
      <c r="GR100" s="143"/>
      <c r="GS100" s="143"/>
      <c r="GT100" s="143"/>
      <c r="GU100" s="143"/>
      <c r="GV100" s="143"/>
      <c r="GW100" s="143"/>
      <c r="GX100" s="143"/>
      <c r="GY100" s="143"/>
      <c r="GZ100" s="143"/>
      <c r="HA100" s="143"/>
      <c r="HB100" s="143"/>
      <c r="HC100" s="143"/>
      <c r="HD100" s="143"/>
      <c r="HE100" s="143"/>
      <c r="HF100" s="143"/>
      <c r="HG100" s="143"/>
      <c r="HH100" s="143"/>
      <c r="HI100" s="143"/>
      <c r="HJ100" s="143"/>
      <c r="HK100" s="143"/>
      <c r="HL100" s="143"/>
      <c r="HM100" s="143"/>
      <c r="HN100" s="143"/>
      <c r="HO100" s="143"/>
      <c r="HP100" s="143"/>
      <c r="HQ100" s="143"/>
      <c r="HR100" s="143"/>
      <c r="HS100" s="143"/>
    </row>
    <row r="101" spans="1:10" s="146" customFormat="1" ht="105" customHeight="1">
      <c r="A101" s="166">
        <v>6.1</v>
      </c>
      <c r="B101" s="183" t="s">
        <v>308</v>
      </c>
      <c r="C101" s="165" t="s">
        <v>329</v>
      </c>
      <c r="D101" s="180">
        <v>1</v>
      </c>
      <c r="E101" s="180">
        <v>3500</v>
      </c>
      <c r="F101" s="180">
        <f>D101*E101</f>
        <v>3500</v>
      </c>
      <c r="H101" s="180">
        <v>1</v>
      </c>
      <c r="I101" s="180"/>
      <c r="J101" s="180"/>
    </row>
    <row r="102" spans="1:10" s="147" customFormat="1" ht="45" customHeight="1">
      <c r="A102" s="184">
        <v>6.2</v>
      </c>
      <c r="B102" s="187" t="s">
        <v>305</v>
      </c>
      <c r="C102" s="165" t="s">
        <v>329</v>
      </c>
      <c r="D102" s="228">
        <v>3</v>
      </c>
      <c r="E102" s="228">
        <v>1500</v>
      </c>
      <c r="F102" s="180">
        <f>D102*E102</f>
        <v>4500</v>
      </c>
      <c r="H102" s="228">
        <v>2</v>
      </c>
      <c r="I102" s="228"/>
      <c r="J102" s="180"/>
    </row>
    <row r="103" spans="1:10" s="146" customFormat="1" ht="18.75" customHeight="1">
      <c r="A103" s="288">
        <v>6.3</v>
      </c>
      <c r="B103" s="188" t="s">
        <v>306</v>
      </c>
      <c r="C103" s="165"/>
      <c r="D103" s="180"/>
      <c r="E103" s="180"/>
      <c r="F103" s="180"/>
      <c r="H103" s="180"/>
      <c r="I103" s="180"/>
      <c r="J103" s="180"/>
    </row>
    <row r="104" spans="1:227" ht="87" customHeight="1">
      <c r="A104" s="288"/>
      <c r="B104" s="172" t="s">
        <v>309</v>
      </c>
      <c r="C104" s="165" t="s">
        <v>329</v>
      </c>
      <c r="D104" s="233">
        <v>1</v>
      </c>
      <c r="E104" s="180">
        <v>2800</v>
      </c>
      <c r="F104" s="180">
        <f aca="true" t="shared" si="1" ref="F104:F110">D104*E104</f>
        <v>2800</v>
      </c>
      <c r="G104" s="146"/>
      <c r="H104" s="233">
        <v>1</v>
      </c>
      <c r="I104" s="180"/>
      <c r="J104" s="180"/>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6"/>
      <c r="AK104" s="146"/>
      <c r="AL104" s="146"/>
      <c r="AM104" s="146"/>
      <c r="AN104" s="146"/>
      <c r="AO104" s="146"/>
      <c r="AP104" s="146"/>
      <c r="AQ104" s="146"/>
      <c r="AR104" s="146"/>
      <c r="AS104" s="146"/>
      <c r="AT104" s="146"/>
      <c r="AU104" s="146"/>
      <c r="AV104" s="146"/>
      <c r="AW104" s="146"/>
      <c r="AX104" s="146"/>
      <c r="AY104" s="146"/>
      <c r="AZ104" s="146"/>
      <c r="BA104" s="146"/>
      <c r="BB104" s="146"/>
      <c r="BC104" s="146"/>
      <c r="BD104" s="146"/>
      <c r="BE104" s="146"/>
      <c r="BF104" s="146"/>
      <c r="BG104" s="146"/>
      <c r="BH104" s="146"/>
      <c r="BI104" s="146"/>
      <c r="BJ104" s="146"/>
      <c r="BK104" s="146"/>
      <c r="BL104" s="146"/>
      <c r="BM104" s="146"/>
      <c r="BN104" s="146"/>
      <c r="BO104" s="146"/>
      <c r="BP104" s="146"/>
      <c r="BQ104" s="146"/>
      <c r="BR104" s="146"/>
      <c r="BS104" s="146"/>
      <c r="BT104" s="146"/>
      <c r="BU104" s="146"/>
      <c r="BV104" s="146"/>
      <c r="BW104" s="146"/>
      <c r="BX104" s="146"/>
      <c r="BY104" s="146"/>
      <c r="BZ104" s="146"/>
      <c r="CA104" s="146"/>
      <c r="CB104" s="146"/>
      <c r="CC104" s="146"/>
      <c r="CD104" s="146"/>
      <c r="CE104" s="146"/>
      <c r="CF104" s="146"/>
      <c r="CG104" s="146"/>
      <c r="CH104" s="146"/>
      <c r="CI104" s="146"/>
      <c r="CJ104" s="146"/>
      <c r="CK104" s="146"/>
      <c r="CL104" s="146"/>
      <c r="CM104" s="146"/>
      <c r="CN104" s="146"/>
      <c r="CO104" s="146"/>
      <c r="CP104" s="146"/>
      <c r="CQ104" s="146"/>
      <c r="CR104" s="146"/>
      <c r="CS104" s="146"/>
      <c r="CT104" s="146"/>
      <c r="CU104" s="146"/>
      <c r="CV104" s="146"/>
      <c r="CW104" s="146"/>
      <c r="CX104" s="146"/>
      <c r="CY104" s="146"/>
      <c r="CZ104" s="146"/>
      <c r="DA104" s="146"/>
      <c r="DB104" s="146"/>
      <c r="DC104" s="146"/>
      <c r="DD104" s="146"/>
      <c r="DE104" s="146"/>
      <c r="DF104" s="146"/>
      <c r="DG104" s="146"/>
      <c r="DH104" s="146"/>
      <c r="DI104" s="146"/>
      <c r="DJ104" s="146"/>
      <c r="DK104" s="146"/>
      <c r="DL104" s="146"/>
      <c r="DM104" s="146"/>
      <c r="DN104" s="146"/>
      <c r="DO104" s="146"/>
      <c r="DP104" s="146"/>
      <c r="DQ104" s="146"/>
      <c r="DR104" s="146"/>
      <c r="DS104" s="146"/>
      <c r="DT104" s="146"/>
      <c r="DU104" s="146"/>
      <c r="DV104" s="146"/>
      <c r="DW104" s="146"/>
      <c r="DX104" s="146"/>
      <c r="DY104" s="146"/>
      <c r="DZ104" s="146"/>
      <c r="EA104" s="146"/>
      <c r="EB104" s="146"/>
      <c r="EC104" s="146"/>
      <c r="ED104" s="146"/>
      <c r="EE104" s="146"/>
      <c r="EF104" s="146"/>
      <c r="EG104" s="146"/>
      <c r="EH104" s="146"/>
      <c r="EI104" s="146"/>
      <c r="EJ104" s="146"/>
      <c r="EK104" s="146"/>
      <c r="EL104" s="146"/>
      <c r="EM104" s="146"/>
      <c r="EN104" s="146"/>
      <c r="EO104" s="146"/>
      <c r="EP104" s="146"/>
      <c r="EQ104" s="146"/>
      <c r="ER104" s="146"/>
      <c r="ES104" s="146"/>
      <c r="ET104" s="146"/>
      <c r="EU104" s="146"/>
      <c r="EV104" s="146"/>
      <c r="EW104" s="146"/>
      <c r="EX104" s="146"/>
      <c r="EY104" s="146"/>
      <c r="EZ104" s="146"/>
      <c r="FA104" s="146"/>
      <c r="FB104" s="146"/>
      <c r="FC104" s="146"/>
      <c r="FD104" s="146"/>
      <c r="FE104" s="146"/>
      <c r="FF104" s="146"/>
      <c r="FG104" s="146"/>
      <c r="FH104" s="146"/>
      <c r="FI104" s="146"/>
      <c r="FJ104" s="146"/>
      <c r="FK104" s="146"/>
      <c r="FL104" s="146"/>
      <c r="FM104" s="146"/>
      <c r="FN104" s="146"/>
      <c r="FO104" s="146"/>
      <c r="FP104" s="146"/>
      <c r="FQ104" s="146"/>
      <c r="FR104" s="146"/>
      <c r="FS104" s="146"/>
      <c r="FT104" s="146"/>
      <c r="FU104" s="146"/>
      <c r="FV104" s="146"/>
      <c r="FW104" s="146"/>
      <c r="FX104" s="146"/>
      <c r="FY104" s="146"/>
      <c r="FZ104" s="146"/>
      <c r="GA104" s="146"/>
      <c r="GB104" s="146"/>
      <c r="GC104" s="146"/>
      <c r="GD104" s="146"/>
      <c r="GE104" s="146"/>
      <c r="GF104" s="146"/>
      <c r="GG104" s="146"/>
      <c r="GH104" s="146"/>
      <c r="GI104" s="146"/>
      <c r="GJ104" s="146"/>
      <c r="GK104" s="146"/>
      <c r="GL104" s="146"/>
      <c r="GM104" s="146"/>
      <c r="GN104" s="146"/>
      <c r="GO104" s="146"/>
      <c r="GP104" s="146"/>
      <c r="GQ104" s="146"/>
      <c r="GR104" s="146"/>
      <c r="GS104" s="146"/>
      <c r="GT104" s="146"/>
      <c r="GU104" s="146"/>
      <c r="GV104" s="146"/>
      <c r="GW104" s="146"/>
      <c r="GX104" s="146"/>
      <c r="GY104" s="146"/>
      <c r="GZ104" s="146"/>
      <c r="HA104" s="146"/>
      <c r="HB104" s="146"/>
      <c r="HC104" s="146"/>
      <c r="HD104" s="146"/>
      <c r="HE104" s="146"/>
      <c r="HF104" s="146"/>
      <c r="HG104" s="146"/>
      <c r="HH104" s="146"/>
      <c r="HI104" s="146"/>
      <c r="HJ104" s="146"/>
      <c r="HK104" s="146"/>
      <c r="HL104" s="146"/>
      <c r="HM104" s="146"/>
      <c r="HN104" s="146"/>
      <c r="HO104" s="146"/>
      <c r="HP104" s="146"/>
      <c r="HQ104" s="146"/>
      <c r="HR104" s="146"/>
      <c r="HS104" s="146"/>
    </row>
    <row r="105" spans="1:227" ht="149.25" customHeight="1">
      <c r="A105" s="165">
        <v>6.4</v>
      </c>
      <c r="B105" s="172" t="s">
        <v>356</v>
      </c>
      <c r="C105" s="266" t="s">
        <v>67</v>
      </c>
      <c r="D105" s="265">
        <v>10</v>
      </c>
      <c r="E105" s="180">
        <v>1500</v>
      </c>
      <c r="F105" s="180">
        <f t="shared" si="1"/>
        <v>15000</v>
      </c>
      <c r="G105" s="146"/>
      <c r="H105" s="265">
        <v>7</v>
      </c>
      <c r="I105" s="180"/>
      <c r="J105" s="180"/>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46"/>
      <c r="AM105" s="146"/>
      <c r="AN105" s="146"/>
      <c r="AO105" s="146"/>
      <c r="AP105" s="146"/>
      <c r="AQ105" s="146"/>
      <c r="AR105" s="146"/>
      <c r="AS105" s="146"/>
      <c r="AT105" s="146"/>
      <c r="AU105" s="146"/>
      <c r="AV105" s="146"/>
      <c r="AW105" s="146"/>
      <c r="AX105" s="146"/>
      <c r="AY105" s="146"/>
      <c r="AZ105" s="146"/>
      <c r="BA105" s="146"/>
      <c r="BB105" s="146"/>
      <c r="BC105" s="146"/>
      <c r="BD105" s="146"/>
      <c r="BE105" s="146"/>
      <c r="BF105" s="146"/>
      <c r="BG105" s="146"/>
      <c r="BH105" s="146"/>
      <c r="BI105" s="146"/>
      <c r="BJ105" s="146"/>
      <c r="BK105" s="146"/>
      <c r="BL105" s="146"/>
      <c r="BM105" s="146"/>
      <c r="BN105" s="146"/>
      <c r="BO105" s="146"/>
      <c r="BP105" s="146"/>
      <c r="BQ105" s="146"/>
      <c r="BR105" s="146"/>
      <c r="BS105" s="146"/>
      <c r="BT105" s="146"/>
      <c r="BU105" s="146"/>
      <c r="BV105" s="146"/>
      <c r="BW105" s="146"/>
      <c r="BX105" s="146"/>
      <c r="BY105" s="146"/>
      <c r="BZ105" s="146"/>
      <c r="CA105" s="146"/>
      <c r="CB105" s="146"/>
      <c r="CC105" s="146"/>
      <c r="CD105" s="146"/>
      <c r="CE105" s="146"/>
      <c r="CF105" s="146"/>
      <c r="CG105" s="146"/>
      <c r="CH105" s="146"/>
      <c r="CI105" s="146"/>
      <c r="CJ105" s="146"/>
      <c r="CK105" s="146"/>
      <c r="CL105" s="146"/>
      <c r="CM105" s="146"/>
      <c r="CN105" s="146"/>
      <c r="CO105" s="146"/>
      <c r="CP105" s="146"/>
      <c r="CQ105" s="146"/>
      <c r="CR105" s="146"/>
      <c r="CS105" s="146"/>
      <c r="CT105" s="146"/>
      <c r="CU105" s="146"/>
      <c r="CV105" s="146"/>
      <c r="CW105" s="146"/>
      <c r="CX105" s="146"/>
      <c r="CY105" s="146"/>
      <c r="CZ105" s="146"/>
      <c r="DA105" s="146"/>
      <c r="DB105" s="146"/>
      <c r="DC105" s="146"/>
      <c r="DD105" s="146"/>
      <c r="DE105" s="146"/>
      <c r="DF105" s="146"/>
      <c r="DG105" s="146"/>
      <c r="DH105" s="146"/>
      <c r="DI105" s="146"/>
      <c r="DJ105" s="146"/>
      <c r="DK105" s="146"/>
      <c r="DL105" s="146"/>
      <c r="DM105" s="146"/>
      <c r="DN105" s="146"/>
      <c r="DO105" s="146"/>
      <c r="DP105" s="146"/>
      <c r="DQ105" s="146"/>
      <c r="DR105" s="146"/>
      <c r="DS105" s="146"/>
      <c r="DT105" s="146"/>
      <c r="DU105" s="146"/>
      <c r="DV105" s="146"/>
      <c r="DW105" s="146"/>
      <c r="DX105" s="146"/>
      <c r="DY105" s="146"/>
      <c r="DZ105" s="146"/>
      <c r="EA105" s="146"/>
      <c r="EB105" s="146"/>
      <c r="EC105" s="146"/>
      <c r="ED105" s="146"/>
      <c r="EE105" s="146"/>
      <c r="EF105" s="146"/>
      <c r="EG105" s="146"/>
      <c r="EH105" s="146"/>
      <c r="EI105" s="146"/>
      <c r="EJ105" s="146"/>
      <c r="EK105" s="146"/>
      <c r="EL105" s="146"/>
      <c r="EM105" s="146"/>
      <c r="EN105" s="146"/>
      <c r="EO105" s="146"/>
      <c r="EP105" s="146"/>
      <c r="EQ105" s="146"/>
      <c r="ER105" s="146"/>
      <c r="ES105" s="146"/>
      <c r="ET105" s="146"/>
      <c r="EU105" s="146"/>
      <c r="EV105" s="146"/>
      <c r="EW105" s="146"/>
      <c r="EX105" s="146"/>
      <c r="EY105" s="146"/>
      <c r="EZ105" s="146"/>
      <c r="FA105" s="146"/>
      <c r="FB105" s="146"/>
      <c r="FC105" s="146"/>
      <c r="FD105" s="146"/>
      <c r="FE105" s="146"/>
      <c r="FF105" s="146"/>
      <c r="FG105" s="146"/>
      <c r="FH105" s="146"/>
      <c r="FI105" s="146"/>
      <c r="FJ105" s="146"/>
      <c r="FK105" s="146"/>
      <c r="FL105" s="146"/>
      <c r="FM105" s="146"/>
      <c r="FN105" s="146"/>
      <c r="FO105" s="146"/>
      <c r="FP105" s="146"/>
      <c r="FQ105" s="146"/>
      <c r="FR105" s="146"/>
      <c r="FS105" s="146"/>
      <c r="FT105" s="146"/>
      <c r="FU105" s="146"/>
      <c r="FV105" s="146"/>
      <c r="FW105" s="146"/>
      <c r="FX105" s="146"/>
      <c r="FY105" s="146"/>
      <c r="FZ105" s="146"/>
      <c r="GA105" s="146"/>
      <c r="GB105" s="146"/>
      <c r="GC105" s="146"/>
      <c r="GD105" s="146"/>
      <c r="GE105" s="146"/>
      <c r="GF105" s="146"/>
      <c r="GG105" s="146"/>
      <c r="GH105" s="146"/>
      <c r="GI105" s="146"/>
      <c r="GJ105" s="146"/>
      <c r="GK105" s="146"/>
      <c r="GL105" s="146"/>
      <c r="GM105" s="146"/>
      <c r="GN105" s="146"/>
      <c r="GO105" s="146"/>
      <c r="GP105" s="146"/>
      <c r="GQ105" s="146"/>
      <c r="GR105" s="146"/>
      <c r="GS105" s="146"/>
      <c r="GT105" s="146"/>
      <c r="GU105" s="146"/>
      <c r="GV105" s="146"/>
      <c r="GW105" s="146"/>
      <c r="GX105" s="146"/>
      <c r="GY105" s="146"/>
      <c r="GZ105" s="146"/>
      <c r="HA105" s="146"/>
      <c r="HB105" s="146"/>
      <c r="HC105" s="146"/>
      <c r="HD105" s="146"/>
      <c r="HE105" s="146"/>
      <c r="HF105" s="146"/>
      <c r="HG105" s="146"/>
      <c r="HH105" s="146"/>
      <c r="HI105" s="146"/>
      <c r="HJ105" s="146"/>
      <c r="HK105" s="146"/>
      <c r="HL105" s="146"/>
      <c r="HM105" s="146"/>
      <c r="HN105" s="146"/>
      <c r="HO105" s="146"/>
      <c r="HP105" s="146"/>
      <c r="HQ105" s="146"/>
      <c r="HR105" s="146"/>
      <c r="HS105" s="146"/>
    </row>
    <row r="106" spans="1:227" ht="51">
      <c r="A106" s="166">
        <v>6.5</v>
      </c>
      <c r="B106" s="273" t="s">
        <v>369</v>
      </c>
      <c r="C106" s="266" t="s">
        <v>213</v>
      </c>
      <c r="D106" s="274">
        <v>10</v>
      </c>
      <c r="E106" s="180">
        <v>210</v>
      </c>
      <c r="F106" s="180">
        <f t="shared" si="1"/>
        <v>2100</v>
      </c>
      <c r="G106" s="146"/>
      <c r="H106" s="274">
        <v>10</v>
      </c>
      <c r="I106" s="180"/>
      <c r="J106" s="180"/>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c r="AK106" s="146"/>
      <c r="AL106" s="146"/>
      <c r="AM106" s="146"/>
      <c r="AN106" s="146"/>
      <c r="AO106" s="146"/>
      <c r="AP106" s="146"/>
      <c r="AQ106" s="146"/>
      <c r="AR106" s="146"/>
      <c r="AS106" s="146"/>
      <c r="AT106" s="146"/>
      <c r="AU106" s="146"/>
      <c r="AV106" s="146"/>
      <c r="AW106" s="146"/>
      <c r="AX106" s="146"/>
      <c r="AY106" s="146"/>
      <c r="AZ106" s="146"/>
      <c r="BA106" s="146"/>
      <c r="BB106" s="146"/>
      <c r="BC106" s="146"/>
      <c r="BD106" s="146"/>
      <c r="BE106" s="146"/>
      <c r="BF106" s="146"/>
      <c r="BG106" s="146"/>
      <c r="BH106" s="146"/>
      <c r="BI106" s="146"/>
      <c r="BJ106" s="146"/>
      <c r="BK106" s="146"/>
      <c r="BL106" s="146"/>
      <c r="BM106" s="146"/>
      <c r="BN106" s="146"/>
      <c r="BO106" s="146"/>
      <c r="BP106" s="146"/>
      <c r="BQ106" s="146"/>
      <c r="BR106" s="146"/>
      <c r="BS106" s="146"/>
      <c r="BT106" s="146"/>
      <c r="BU106" s="146"/>
      <c r="BV106" s="146"/>
      <c r="BW106" s="146"/>
      <c r="BX106" s="146"/>
      <c r="BY106" s="146"/>
      <c r="BZ106" s="146"/>
      <c r="CA106" s="146"/>
      <c r="CB106" s="146"/>
      <c r="CC106" s="146"/>
      <c r="CD106" s="146"/>
      <c r="CE106" s="146"/>
      <c r="CF106" s="146"/>
      <c r="CG106" s="146"/>
      <c r="CH106" s="146"/>
      <c r="CI106" s="146"/>
      <c r="CJ106" s="146"/>
      <c r="CK106" s="146"/>
      <c r="CL106" s="146"/>
      <c r="CM106" s="146"/>
      <c r="CN106" s="146"/>
      <c r="CO106" s="146"/>
      <c r="CP106" s="146"/>
      <c r="CQ106" s="146"/>
      <c r="CR106" s="146"/>
      <c r="CS106" s="146"/>
      <c r="CT106" s="146"/>
      <c r="CU106" s="146"/>
      <c r="CV106" s="146"/>
      <c r="CW106" s="146"/>
      <c r="CX106" s="146"/>
      <c r="CY106" s="146"/>
      <c r="CZ106" s="146"/>
      <c r="DA106" s="146"/>
      <c r="DB106" s="146"/>
      <c r="DC106" s="146"/>
      <c r="DD106" s="146"/>
      <c r="DE106" s="146"/>
      <c r="DF106" s="146"/>
      <c r="DG106" s="146"/>
      <c r="DH106" s="146"/>
      <c r="DI106" s="146"/>
      <c r="DJ106" s="146"/>
      <c r="DK106" s="146"/>
      <c r="DL106" s="146"/>
      <c r="DM106" s="146"/>
      <c r="DN106" s="146"/>
      <c r="DO106" s="146"/>
      <c r="DP106" s="146"/>
      <c r="DQ106" s="146"/>
      <c r="DR106" s="146"/>
      <c r="DS106" s="146"/>
      <c r="DT106" s="146"/>
      <c r="DU106" s="146"/>
      <c r="DV106" s="146"/>
      <c r="DW106" s="146"/>
      <c r="DX106" s="146"/>
      <c r="DY106" s="146"/>
      <c r="DZ106" s="146"/>
      <c r="EA106" s="146"/>
      <c r="EB106" s="146"/>
      <c r="EC106" s="146"/>
      <c r="ED106" s="146"/>
      <c r="EE106" s="146"/>
      <c r="EF106" s="146"/>
      <c r="EG106" s="146"/>
      <c r="EH106" s="146"/>
      <c r="EI106" s="146"/>
      <c r="EJ106" s="146"/>
      <c r="EK106" s="146"/>
      <c r="EL106" s="146"/>
      <c r="EM106" s="146"/>
      <c r="EN106" s="146"/>
      <c r="EO106" s="146"/>
      <c r="EP106" s="146"/>
      <c r="EQ106" s="146"/>
      <c r="ER106" s="146"/>
      <c r="ES106" s="146"/>
      <c r="ET106" s="146"/>
      <c r="EU106" s="146"/>
      <c r="EV106" s="146"/>
      <c r="EW106" s="146"/>
      <c r="EX106" s="146"/>
      <c r="EY106" s="146"/>
      <c r="EZ106" s="146"/>
      <c r="FA106" s="146"/>
      <c r="FB106" s="146"/>
      <c r="FC106" s="146"/>
      <c r="FD106" s="146"/>
      <c r="FE106" s="146"/>
      <c r="FF106" s="146"/>
      <c r="FG106" s="146"/>
      <c r="FH106" s="146"/>
      <c r="FI106" s="146"/>
      <c r="FJ106" s="146"/>
      <c r="FK106" s="146"/>
      <c r="FL106" s="146"/>
      <c r="FM106" s="146"/>
      <c r="FN106" s="146"/>
      <c r="FO106" s="146"/>
      <c r="FP106" s="146"/>
      <c r="FQ106" s="146"/>
      <c r="FR106" s="146"/>
      <c r="FS106" s="146"/>
      <c r="FT106" s="146"/>
      <c r="FU106" s="146"/>
      <c r="FV106" s="146"/>
      <c r="FW106" s="146"/>
      <c r="FX106" s="146"/>
      <c r="FY106" s="146"/>
      <c r="FZ106" s="146"/>
      <c r="GA106" s="146"/>
      <c r="GB106" s="146"/>
      <c r="GC106" s="146"/>
      <c r="GD106" s="146"/>
      <c r="GE106" s="146"/>
      <c r="GF106" s="146"/>
      <c r="GG106" s="146"/>
      <c r="GH106" s="146"/>
      <c r="GI106" s="146"/>
      <c r="GJ106" s="146"/>
      <c r="GK106" s="146"/>
      <c r="GL106" s="146"/>
      <c r="GM106" s="146"/>
      <c r="GN106" s="146"/>
      <c r="GO106" s="146"/>
      <c r="GP106" s="146"/>
      <c r="GQ106" s="146"/>
      <c r="GR106" s="146"/>
      <c r="GS106" s="146"/>
      <c r="GT106" s="146"/>
      <c r="GU106" s="146"/>
      <c r="GV106" s="146"/>
      <c r="GW106" s="146"/>
      <c r="GX106" s="146"/>
      <c r="GY106" s="146"/>
      <c r="GZ106" s="146"/>
      <c r="HA106" s="146"/>
      <c r="HB106" s="146"/>
      <c r="HC106" s="146"/>
      <c r="HD106" s="146"/>
      <c r="HE106" s="146"/>
      <c r="HF106" s="146"/>
      <c r="HG106" s="146"/>
      <c r="HH106" s="146"/>
      <c r="HI106" s="146"/>
      <c r="HJ106" s="146"/>
      <c r="HK106" s="146"/>
      <c r="HL106" s="146"/>
      <c r="HM106" s="146"/>
      <c r="HN106" s="146"/>
      <c r="HO106" s="146"/>
      <c r="HP106" s="146"/>
      <c r="HQ106" s="146"/>
      <c r="HR106" s="146"/>
      <c r="HS106" s="146"/>
    </row>
    <row r="107" spans="1:227" ht="38.25">
      <c r="A107" s="162">
        <v>6.6</v>
      </c>
      <c r="B107" s="163" t="s">
        <v>370</v>
      </c>
      <c r="C107" s="165" t="s">
        <v>67</v>
      </c>
      <c r="D107" s="274">
        <v>2</v>
      </c>
      <c r="E107" s="180">
        <v>2000</v>
      </c>
      <c r="F107" s="180">
        <f t="shared" si="1"/>
        <v>4000</v>
      </c>
      <c r="G107" s="146"/>
      <c r="H107" s="274">
        <v>2</v>
      </c>
      <c r="I107" s="180"/>
      <c r="J107" s="180"/>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c r="AI107" s="146"/>
      <c r="AJ107" s="146"/>
      <c r="AK107" s="146"/>
      <c r="AL107" s="146"/>
      <c r="AM107" s="146"/>
      <c r="AN107" s="146"/>
      <c r="AO107" s="146"/>
      <c r="AP107" s="146"/>
      <c r="AQ107" s="146"/>
      <c r="AR107" s="146"/>
      <c r="AS107" s="146"/>
      <c r="AT107" s="146"/>
      <c r="AU107" s="146"/>
      <c r="AV107" s="146"/>
      <c r="AW107" s="146"/>
      <c r="AX107" s="146"/>
      <c r="AY107" s="146"/>
      <c r="AZ107" s="146"/>
      <c r="BA107" s="146"/>
      <c r="BB107" s="146"/>
      <c r="BC107" s="146"/>
      <c r="BD107" s="146"/>
      <c r="BE107" s="146"/>
      <c r="BF107" s="146"/>
      <c r="BG107" s="146"/>
      <c r="BH107" s="146"/>
      <c r="BI107" s="146"/>
      <c r="BJ107" s="146"/>
      <c r="BK107" s="146"/>
      <c r="BL107" s="146"/>
      <c r="BM107" s="146"/>
      <c r="BN107" s="146"/>
      <c r="BO107" s="146"/>
      <c r="BP107" s="146"/>
      <c r="BQ107" s="146"/>
      <c r="BR107" s="146"/>
      <c r="BS107" s="146"/>
      <c r="BT107" s="146"/>
      <c r="BU107" s="146"/>
      <c r="BV107" s="146"/>
      <c r="BW107" s="146"/>
      <c r="BX107" s="146"/>
      <c r="BY107" s="146"/>
      <c r="BZ107" s="146"/>
      <c r="CA107" s="146"/>
      <c r="CB107" s="146"/>
      <c r="CC107" s="146"/>
      <c r="CD107" s="146"/>
      <c r="CE107" s="146"/>
      <c r="CF107" s="146"/>
      <c r="CG107" s="146"/>
      <c r="CH107" s="146"/>
      <c r="CI107" s="146"/>
      <c r="CJ107" s="146"/>
      <c r="CK107" s="146"/>
      <c r="CL107" s="146"/>
      <c r="CM107" s="146"/>
      <c r="CN107" s="146"/>
      <c r="CO107" s="146"/>
      <c r="CP107" s="146"/>
      <c r="CQ107" s="146"/>
      <c r="CR107" s="146"/>
      <c r="CS107" s="146"/>
      <c r="CT107" s="146"/>
      <c r="CU107" s="146"/>
      <c r="CV107" s="146"/>
      <c r="CW107" s="146"/>
      <c r="CX107" s="146"/>
      <c r="CY107" s="146"/>
      <c r="CZ107" s="146"/>
      <c r="DA107" s="146"/>
      <c r="DB107" s="146"/>
      <c r="DC107" s="146"/>
      <c r="DD107" s="146"/>
      <c r="DE107" s="146"/>
      <c r="DF107" s="146"/>
      <c r="DG107" s="146"/>
      <c r="DH107" s="146"/>
      <c r="DI107" s="146"/>
      <c r="DJ107" s="146"/>
      <c r="DK107" s="146"/>
      <c r="DL107" s="146"/>
      <c r="DM107" s="146"/>
      <c r="DN107" s="146"/>
      <c r="DO107" s="146"/>
      <c r="DP107" s="146"/>
      <c r="DQ107" s="146"/>
      <c r="DR107" s="146"/>
      <c r="DS107" s="146"/>
      <c r="DT107" s="146"/>
      <c r="DU107" s="146"/>
      <c r="DV107" s="146"/>
      <c r="DW107" s="146"/>
      <c r="DX107" s="146"/>
      <c r="DY107" s="146"/>
      <c r="DZ107" s="146"/>
      <c r="EA107" s="146"/>
      <c r="EB107" s="146"/>
      <c r="EC107" s="146"/>
      <c r="ED107" s="146"/>
      <c r="EE107" s="146"/>
      <c r="EF107" s="146"/>
      <c r="EG107" s="146"/>
      <c r="EH107" s="146"/>
      <c r="EI107" s="146"/>
      <c r="EJ107" s="146"/>
      <c r="EK107" s="146"/>
      <c r="EL107" s="146"/>
      <c r="EM107" s="146"/>
      <c r="EN107" s="146"/>
      <c r="EO107" s="146"/>
      <c r="EP107" s="146"/>
      <c r="EQ107" s="146"/>
      <c r="ER107" s="146"/>
      <c r="ES107" s="146"/>
      <c r="ET107" s="146"/>
      <c r="EU107" s="146"/>
      <c r="EV107" s="146"/>
      <c r="EW107" s="146"/>
      <c r="EX107" s="146"/>
      <c r="EY107" s="146"/>
      <c r="EZ107" s="146"/>
      <c r="FA107" s="146"/>
      <c r="FB107" s="146"/>
      <c r="FC107" s="146"/>
      <c r="FD107" s="146"/>
      <c r="FE107" s="146"/>
      <c r="FF107" s="146"/>
      <c r="FG107" s="146"/>
      <c r="FH107" s="146"/>
      <c r="FI107" s="146"/>
      <c r="FJ107" s="146"/>
      <c r="FK107" s="146"/>
      <c r="FL107" s="146"/>
      <c r="FM107" s="146"/>
      <c r="FN107" s="146"/>
      <c r="FO107" s="146"/>
      <c r="FP107" s="146"/>
      <c r="FQ107" s="146"/>
      <c r="FR107" s="146"/>
      <c r="FS107" s="146"/>
      <c r="FT107" s="146"/>
      <c r="FU107" s="146"/>
      <c r="FV107" s="146"/>
      <c r="FW107" s="146"/>
      <c r="FX107" s="146"/>
      <c r="FY107" s="146"/>
      <c r="FZ107" s="146"/>
      <c r="GA107" s="146"/>
      <c r="GB107" s="146"/>
      <c r="GC107" s="146"/>
      <c r="GD107" s="146"/>
      <c r="GE107" s="146"/>
      <c r="GF107" s="146"/>
      <c r="GG107" s="146"/>
      <c r="GH107" s="146"/>
      <c r="GI107" s="146"/>
      <c r="GJ107" s="146"/>
      <c r="GK107" s="146"/>
      <c r="GL107" s="146"/>
      <c r="GM107" s="146"/>
      <c r="GN107" s="146"/>
      <c r="GO107" s="146"/>
      <c r="GP107" s="146"/>
      <c r="GQ107" s="146"/>
      <c r="GR107" s="146"/>
      <c r="GS107" s="146"/>
      <c r="GT107" s="146"/>
      <c r="GU107" s="146"/>
      <c r="GV107" s="146"/>
      <c r="GW107" s="146"/>
      <c r="GX107" s="146"/>
      <c r="GY107" s="146"/>
      <c r="GZ107" s="146"/>
      <c r="HA107" s="146"/>
      <c r="HB107" s="146"/>
      <c r="HC107" s="146"/>
      <c r="HD107" s="146"/>
      <c r="HE107" s="146"/>
      <c r="HF107" s="146"/>
      <c r="HG107" s="146"/>
      <c r="HH107" s="146"/>
      <c r="HI107" s="146"/>
      <c r="HJ107" s="146"/>
      <c r="HK107" s="146"/>
      <c r="HL107" s="146"/>
      <c r="HM107" s="146"/>
      <c r="HN107" s="146"/>
      <c r="HO107" s="146"/>
      <c r="HP107" s="146"/>
      <c r="HQ107" s="146"/>
      <c r="HR107" s="146"/>
      <c r="HS107" s="146"/>
    </row>
    <row r="108" spans="1:227" ht="51">
      <c r="A108" s="162">
        <v>6.7</v>
      </c>
      <c r="B108" s="163" t="s">
        <v>371</v>
      </c>
      <c r="C108" s="165" t="s">
        <v>213</v>
      </c>
      <c r="D108" s="274">
        <v>10</v>
      </c>
      <c r="E108" s="180">
        <v>180</v>
      </c>
      <c r="F108" s="180">
        <f t="shared" si="1"/>
        <v>1800</v>
      </c>
      <c r="G108" s="146"/>
      <c r="H108" s="274">
        <v>10</v>
      </c>
      <c r="I108" s="180"/>
      <c r="J108" s="180"/>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6"/>
      <c r="AX108" s="146"/>
      <c r="AY108" s="146"/>
      <c r="AZ108" s="146"/>
      <c r="BA108" s="146"/>
      <c r="BB108" s="146"/>
      <c r="BC108" s="146"/>
      <c r="BD108" s="146"/>
      <c r="BE108" s="146"/>
      <c r="BF108" s="146"/>
      <c r="BG108" s="146"/>
      <c r="BH108" s="146"/>
      <c r="BI108" s="146"/>
      <c r="BJ108" s="146"/>
      <c r="BK108" s="146"/>
      <c r="BL108" s="146"/>
      <c r="BM108" s="146"/>
      <c r="BN108" s="146"/>
      <c r="BO108" s="146"/>
      <c r="BP108" s="146"/>
      <c r="BQ108" s="146"/>
      <c r="BR108" s="146"/>
      <c r="BS108" s="146"/>
      <c r="BT108" s="146"/>
      <c r="BU108" s="146"/>
      <c r="BV108" s="146"/>
      <c r="BW108" s="146"/>
      <c r="BX108" s="146"/>
      <c r="BY108" s="146"/>
      <c r="BZ108" s="146"/>
      <c r="CA108" s="146"/>
      <c r="CB108" s="146"/>
      <c r="CC108" s="146"/>
      <c r="CD108" s="146"/>
      <c r="CE108" s="146"/>
      <c r="CF108" s="146"/>
      <c r="CG108" s="146"/>
      <c r="CH108" s="146"/>
      <c r="CI108" s="146"/>
      <c r="CJ108" s="146"/>
      <c r="CK108" s="146"/>
      <c r="CL108" s="146"/>
      <c r="CM108" s="146"/>
      <c r="CN108" s="146"/>
      <c r="CO108" s="146"/>
      <c r="CP108" s="146"/>
      <c r="CQ108" s="146"/>
      <c r="CR108" s="146"/>
      <c r="CS108" s="146"/>
      <c r="CT108" s="146"/>
      <c r="CU108" s="146"/>
      <c r="CV108" s="146"/>
      <c r="CW108" s="146"/>
      <c r="CX108" s="146"/>
      <c r="CY108" s="146"/>
      <c r="CZ108" s="146"/>
      <c r="DA108" s="146"/>
      <c r="DB108" s="146"/>
      <c r="DC108" s="146"/>
      <c r="DD108" s="146"/>
      <c r="DE108" s="146"/>
      <c r="DF108" s="146"/>
      <c r="DG108" s="146"/>
      <c r="DH108" s="146"/>
      <c r="DI108" s="146"/>
      <c r="DJ108" s="146"/>
      <c r="DK108" s="146"/>
      <c r="DL108" s="146"/>
      <c r="DM108" s="146"/>
      <c r="DN108" s="146"/>
      <c r="DO108" s="146"/>
      <c r="DP108" s="146"/>
      <c r="DQ108" s="146"/>
      <c r="DR108" s="146"/>
      <c r="DS108" s="146"/>
      <c r="DT108" s="146"/>
      <c r="DU108" s="146"/>
      <c r="DV108" s="146"/>
      <c r="DW108" s="146"/>
      <c r="DX108" s="146"/>
      <c r="DY108" s="146"/>
      <c r="DZ108" s="146"/>
      <c r="EA108" s="146"/>
      <c r="EB108" s="146"/>
      <c r="EC108" s="146"/>
      <c r="ED108" s="146"/>
      <c r="EE108" s="146"/>
      <c r="EF108" s="146"/>
      <c r="EG108" s="146"/>
      <c r="EH108" s="146"/>
      <c r="EI108" s="146"/>
      <c r="EJ108" s="146"/>
      <c r="EK108" s="146"/>
      <c r="EL108" s="146"/>
      <c r="EM108" s="146"/>
      <c r="EN108" s="146"/>
      <c r="EO108" s="146"/>
      <c r="EP108" s="146"/>
      <c r="EQ108" s="146"/>
      <c r="ER108" s="146"/>
      <c r="ES108" s="146"/>
      <c r="ET108" s="146"/>
      <c r="EU108" s="146"/>
      <c r="EV108" s="146"/>
      <c r="EW108" s="146"/>
      <c r="EX108" s="146"/>
      <c r="EY108" s="146"/>
      <c r="EZ108" s="146"/>
      <c r="FA108" s="146"/>
      <c r="FB108" s="146"/>
      <c r="FC108" s="146"/>
      <c r="FD108" s="146"/>
      <c r="FE108" s="146"/>
      <c r="FF108" s="146"/>
      <c r="FG108" s="146"/>
      <c r="FH108" s="146"/>
      <c r="FI108" s="146"/>
      <c r="FJ108" s="146"/>
      <c r="FK108" s="146"/>
      <c r="FL108" s="146"/>
      <c r="FM108" s="146"/>
      <c r="FN108" s="146"/>
      <c r="FO108" s="146"/>
      <c r="FP108" s="146"/>
      <c r="FQ108" s="146"/>
      <c r="FR108" s="146"/>
      <c r="FS108" s="146"/>
      <c r="FT108" s="146"/>
      <c r="FU108" s="146"/>
      <c r="FV108" s="146"/>
      <c r="FW108" s="146"/>
      <c r="FX108" s="146"/>
      <c r="FY108" s="146"/>
      <c r="FZ108" s="146"/>
      <c r="GA108" s="146"/>
      <c r="GB108" s="146"/>
      <c r="GC108" s="146"/>
      <c r="GD108" s="146"/>
      <c r="GE108" s="146"/>
      <c r="GF108" s="146"/>
      <c r="GG108" s="146"/>
      <c r="GH108" s="146"/>
      <c r="GI108" s="146"/>
      <c r="GJ108" s="146"/>
      <c r="GK108" s="146"/>
      <c r="GL108" s="146"/>
      <c r="GM108" s="146"/>
      <c r="GN108" s="146"/>
      <c r="GO108" s="146"/>
      <c r="GP108" s="146"/>
      <c r="GQ108" s="146"/>
      <c r="GR108" s="146"/>
      <c r="GS108" s="146"/>
      <c r="GT108" s="146"/>
      <c r="GU108" s="146"/>
      <c r="GV108" s="146"/>
      <c r="GW108" s="146"/>
      <c r="GX108" s="146"/>
      <c r="GY108" s="146"/>
      <c r="GZ108" s="146"/>
      <c r="HA108" s="146"/>
      <c r="HB108" s="146"/>
      <c r="HC108" s="146"/>
      <c r="HD108" s="146"/>
      <c r="HE108" s="146"/>
      <c r="HF108" s="146"/>
      <c r="HG108" s="146"/>
      <c r="HH108" s="146"/>
      <c r="HI108" s="146"/>
      <c r="HJ108" s="146"/>
      <c r="HK108" s="146"/>
      <c r="HL108" s="146"/>
      <c r="HM108" s="146"/>
      <c r="HN108" s="146"/>
      <c r="HO108" s="146"/>
      <c r="HP108" s="146"/>
      <c r="HQ108" s="146"/>
      <c r="HR108" s="146"/>
      <c r="HS108" s="146"/>
    </row>
    <row r="109" spans="1:227" ht="25.5">
      <c r="A109" s="166">
        <v>6.8</v>
      </c>
      <c r="B109" s="163" t="s">
        <v>372</v>
      </c>
      <c r="C109" s="165" t="s">
        <v>67</v>
      </c>
      <c r="D109" s="265">
        <v>3</v>
      </c>
      <c r="E109" s="180">
        <v>900</v>
      </c>
      <c r="F109" s="180">
        <f t="shared" si="1"/>
        <v>2700</v>
      </c>
      <c r="G109" s="146"/>
      <c r="H109" s="265">
        <v>3</v>
      </c>
      <c r="I109" s="180"/>
      <c r="J109" s="180"/>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146"/>
      <c r="AL109" s="146"/>
      <c r="AM109" s="146"/>
      <c r="AN109" s="146"/>
      <c r="AO109" s="146"/>
      <c r="AP109" s="146"/>
      <c r="AQ109" s="146"/>
      <c r="AR109" s="146"/>
      <c r="AS109" s="146"/>
      <c r="AT109" s="146"/>
      <c r="AU109" s="146"/>
      <c r="AV109" s="146"/>
      <c r="AW109" s="146"/>
      <c r="AX109" s="146"/>
      <c r="AY109" s="146"/>
      <c r="AZ109" s="146"/>
      <c r="BA109" s="146"/>
      <c r="BB109" s="146"/>
      <c r="BC109" s="146"/>
      <c r="BD109" s="146"/>
      <c r="BE109" s="146"/>
      <c r="BF109" s="146"/>
      <c r="BG109" s="146"/>
      <c r="BH109" s="146"/>
      <c r="BI109" s="146"/>
      <c r="BJ109" s="146"/>
      <c r="BK109" s="146"/>
      <c r="BL109" s="146"/>
      <c r="BM109" s="146"/>
      <c r="BN109" s="146"/>
      <c r="BO109" s="146"/>
      <c r="BP109" s="146"/>
      <c r="BQ109" s="146"/>
      <c r="BR109" s="146"/>
      <c r="BS109" s="146"/>
      <c r="BT109" s="146"/>
      <c r="BU109" s="146"/>
      <c r="BV109" s="146"/>
      <c r="BW109" s="146"/>
      <c r="BX109" s="146"/>
      <c r="BY109" s="146"/>
      <c r="BZ109" s="146"/>
      <c r="CA109" s="146"/>
      <c r="CB109" s="146"/>
      <c r="CC109" s="146"/>
      <c r="CD109" s="146"/>
      <c r="CE109" s="146"/>
      <c r="CF109" s="146"/>
      <c r="CG109" s="146"/>
      <c r="CH109" s="146"/>
      <c r="CI109" s="146"/>
      <c r="CJ109" s="146"/>
      <c r="CK109" s="146"/>
      <c r="CL109" s="146"/>
      <c r="CM109" s="146"/>
      <c r="CN109" s="146"/>
      <c r="CO109" s="146"/>
      <c r="CP109" s="146"/>
      <c r="CQ109" s="146"/>
      <c r="CR109" s="146"/>
      <c r="CS109" s="146"/>
      <c r="CT109" s="146"/>
      <c r="CU109" s="146"/>
      <c r="CV109" s="146"/>
      <c r="CW109" s="146"/>
      <c r="CX109" s="146"/>
      <c r="CY109" s="146"/>
      <c r="CZ109" s="146"/>
      <c r="DA109" s="146"/>
      <c r="DB109" s="146"/>
      <c r="DC109" s="146"/>
      <c r="DD109" s="146"/>
      <c r="DE109" s="146"/>
      <c r="DF109" s="146"/>
      <c r="DG109" s="146"/>
      <c r="DH109" s="146"/>
      <c r="DI109" s="146"/>
      <c r="DJ109" s="146"/>
      <c r="DK109" s="146"/>
      <c r="DL109" s="146"/>
      <c r="DM109" s="146"/>
      <c r="DN109" s="146"/>
      <c r="DO109" s="146"/>
      <c r="DP109" s="146"/>
      <c r="DQ109" s="146"/>
      <c r="DR109" s="146"/>
      <c r="DS109" s="146"/>
      <c r="DT109" s="146"/>
      <c r="DU109" s="146"/>
      <c r="DV109" s="146"/>
      <c r="DW109" s="146"/>
      <c r="DX109" s="146"/>
      <c r="DY109" s="146"/>
      <c r="DZ109" s="146"/>
      <c r="EA109" s="146"/>
      <c r="EB109" s="146"/>
      <c r="EC109" s="146"/>
      <c r="ED109" s="146"/>
      <c r="EE109" s="146"/>
      <c r="EF109" s="146"/>
      <c r="EG109" s="146"/>
      <c r="EH109" s="146"/>
      <c r="EI109" s="146"/>
      <c r="EJ109" s="146"/>
      <c r="EK109" s="146"/>
      <c r="EL109" s="146"/>
      <c r="EM109" s="146"/>
      <c r="EN109" s="146"/>
      <c r="EO109" s="146"/>
      <c r="EP109" s="146"/>
      <c r="EQ109" s="146"/>
      <c r="ER109" s="146"/>
      <c r="ES109" s="146"/>
      <c r="ET109" s="146"/>
      <c r="EU109" s="146"/>
      <c r="EV109" s="146"/>
      <c r="EW109" s="146"/>
      <c r="EX109" s="146"/>
      <c r="EY109" s="146"/>
      <c r="EZ109" s="146"/>
      <c r="FA109" s="146"/>
      <c r="FB109" s="146"/>
      <c r="FC109" s="146"/>
      <c r="FD109" s="146"/>
      <c r="FE109" s="146"/>
      <c r="FF109" s="146"/>
      <c r="FG109" s="146"/>
      <c r="FH109" s="146"/>
      <c r="FI109" s="146"/>
      <c r="FJ109" s="146"/>
      <c r="FK109" s="146"/>
      <c r="FL109" s="146"/>
      <c r="FM109" s="146"/>
      <c r="FN109" s="146"/>
      <c r="FO109" s="146"/>
      <c r="FP109" s="146"/>
      <c r="FQ109" s="146"/>
      <c r="FR109" s="146"/>
      <c r="FS109" s="146"/>
      <c r="FT109" s="146"/>
      <c r="FU109" s="146"/>
      <c r="FV109" s="146"/>
      <c r="FW109" s="146"/>
      <c r="FX109" s="146"/>
      <c r="FY109" s="146"/>
      <c r="FZ109" s="146"/>
      <c r="GA109" s="146"/>
      <c r="GB109" s="146"/>
      <c r="GC109" s="146"/>
      <c r="GD109" s="146"/>
      <c r="GE109" s="146"/>
      <c r="GF109" s="146"/>
      <c r="GG109" s="146"/>
      <c r="GH109" s="146"/>
      <c r="GI109" s="146"/>
      <c r="GJ109" s="146"/>
      <c r="GK109" s="146"/>
      <c r="GL109" s="146"/>
      <c r="GM109" s="146"/>
      <c r="GN109" s="146"/>
      <c r="GO109" s="146"/>
      <c r="GP109" s="146"/>
      <c r="GQ109" s="146"/>
      <c r="GR109" s="146"/>
      <c r="GS109" s="146"/>
      <c r="GT109" s="146"/>
      <c r="GU109" s="146"/>
      <c r="GV109" s="146"/>
      <c r="GW109" s="146"/>
      <c r="GX109" s="146"/>
      <c r="GY109" s="146"/>
      <c r="GZ109" s="146"/>
      <c r="HA109" s="146"/>
      <c r="HB109" s="146"/>
      <c r="HC109" s="146"/>
      <c r="HD109" s="146"/>
      <c r="HE109" s="146"/>
      <c r="HF109" s="146"/>
      <c r="HG109" s="146"/>
      <c r="HH109" s="146"/>
      <c r="HI109" s="146"/>
      <c r="HJ109" s="146"/>
      <c r="HK109" s="146"/>
      <c r="HL109" s="146"/>
      <c r="HM109" s="146"/>
      <c r="HN109" s="146"/>
      <c r="HO109" s="146"/>
      <c r="HP109" s="146"/>
      <c r="HQ109" s="146"/>
      <c r="HR109" s="146"/>
      <c r="HS109" s="146"/>
    </row>
    <row r="110" spans="1:227" ht="51">
      <c r="A110" s="162">
        <v>6.9</v>
      </c>
      <c r="B110" s="163" t="s">
        <v>373</v>
      </c>
      <c r="C110" s="165" t="s">
        <v>213</v>
      </c>
      <c r="D110" s="265">
        <v>10</v>
      </c>
      <c r="E110" s="180">
        <v>160</v>
      </c>
      <c r="F110" s="180">
        <f t="shared" si="1"/>
        <v>1600</v>
      </c>
      <c r="G110" s="146"/>
      <c r="H110" s="265">
        <v>10</v>
      </c>
      <c r="I110" s="180"/>
      <c r="J110" s="180"/>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6"/>
      <c r="AY110" s="146"/>
      <c r="AZ110" s="146"/>
      <c r="BA110" s="146"/>
      <c r="BB110" s="146"/>
      <c r="BC110" s="146"/>
      <c r="BD110" s="146"/>
      <c r="BE110" s="146"/>
      <c r="BF110" s="146"/>
      <c r="BG110" s="146"/>
      <c r="BH110" s="146"/>
      <c r="BI110" s="146"/>
      <c r="BJ110" s="146"/>
      <c r="BK110" s="146"/>
      <c r="BL110" s="146"/>
      <c r="BM110" s="146"/>
      <c r="BN110" s="146"/>
      <c r="BO110" s="146"/>
      <c r="BP110" s="146"/>
      <c r="BQ110" s="146"/>
      <c r="BR110" s="146"/>
      <c r="BS110" s="146"/>
      <c r="BT110" s="146"/>
      <c r="BU110" s="146"/>
      <c r="BV110" s="146"/>
      <c r="BW110" s="146"/>
      <c r="BX110" s="146"/>
      <c r="BY110" s="146"/>
      <c r="BZ110" s="146"/>
      <c r="CA110" s="146"/>
      <c r="CB110" s="146"/>
      <c r="CC110" s="146"/>
      <c r="CD110" s="146"/>
      <c r="CE110" s="146"/>
      <c r="CF110" s="146"/>
      <c r="CG110" s="146"/>
      <c r="CH110" s="146"/>
      <c r="CI110" s="146"/>
      <c r="CJ110" s="146"/>
      <c r="CK110" s="146"/>
      <c r="CL110" s="146"/>
      <c r="CM110" s="146"/>
      <c r="CN110" s="146"/>
      <c r="CO110" s="146"/>
      <c r="CP110" s="146"/>
      <c r="CQ110" s="146"/>
      <c r="CR110" s="146"/>
      <c r="CS110" s="146"/>
      <c r="CT110" s="146"/>
      <c r="CU110" s="146"/>
      <c r="CV110" s="146"/>
      <c r="CW110" s="146"/>
      <c r="CX110" s="146"/>
      <c r="CY110" s="146"/>
      <c r="CZ110" s="146"/>
      <c r="DA110" s="146"/>
      <c r="DB110" s="146"/>
      <c r="DC110" s="146"/>
      <c r="DD110" s="146"/>
      <c r="DE110" s="146"/>
      <c r="DF110" s="146"/>
      <c r="DG110" s="146"/>
      <c r="DH110" s="146"/>
      <c r="DI110" s="146"/>
      <c r="DJ110" s="146"/>
      <c r="DK110" s="146"/>
      <c r="DL110" s="146"/>
      <c r="DM110" s="146"/>
      <c r="DN110" s="146"/>
      <c r="DO110" s="146"/>
      <c r="DP110" s="146"/>
      <c r="DQ110" s="146"/>
      <c r="DR110" s="146"/>
      <c r="DS110" s="146"/>
      <c r="DT110" s="146"/>
      <c r="DU110" s="146"/>
      <c r="DV110" s="146"/>
      <c r="DW110" s="146"/>
      <c r="DX110" s="146"/>
      <c r="DY110" s="146"/>
      <c r="DZ110" s="146"/>
      <c r="EA110" s="146"/>
      <c r="EB110" s="146"/>
      <c r="EC110" s="146"/>
      <c r="ED110" s="146"/>
      <c r="EE110" s="146"/>
      <c r="EF110" s="146"/>
      <c r="EG110" s="146"/>
      <c r="EH110" s="146"/>
      <c r="EI110" s="146"/>
      <c r="EJ110" s="146"/>
      <c r="EK110" s="146"/>
      <c r="EL110" s="146"/>
      <c r="EM110" s="146"/>
      <c r="EN110" s="146"/>
      <c r="EO110" s="146"/>
      <c r="EP110" s="146"/>
      <c r="EQ110" s="146"/>
      <c r="ER110" s="146"/>
      <c r="ES110" s="146"/>
      <c r="ET110" s="146"/>
      <c r="EU110" s="146"/>
      <c r="EV110" s="146"/>
      <c r="EW110" s="146"/>
      <c r="EX110" s="146"/>
      <c r="EY110" s="146"/>
      <c r="EZ110" s="146"/>
      <c r="FA110" s="146"/>
      <c r="FB110" s="146"/>
      <c r="FC110" s="146"/>
      <c r="FD110" s="146"/>
      <c r="FE110" s="146"/>
      <c r="FF110" s="146"/>
      <c r="FG110" s="146"/>
      <c r="FH110" s="146"/>
      <c r="FI110" s="146"/>
      <c r="FJ110" s="146"/>
      <c r="FK110" s="146"/>
      <c r="FL110" s="146"/>
      <c r="FM110" s="146"/>
      <c r="FN110" s="146"/>
      <c r="FO110" s="146"/>
      <c r="FP110" s="146"/>
      <c r="FQ110" s="146"/>
      <c r="FR110" s="146"/>
      <c r="FS110" s="146"/>
      <c r="FT110" s="146"/>
      <c r="FU110" s="146"/>
      <c r="FV110" s="146"/>
      <c r="FW110" s="146"/>
      <c r="FX110" s="146"/>
      <c r="FY110" s="146"/>
      <c r="FZ110" s="146"/>
      <c r="GA110" s="146"/>
      <c r="GB110" s="146"/>
      <c r="GC110" s="146"/>
      <c r="GD110" s="146"/>
      <c r="GE110" s="146"/>
      <c r="GF110" s="146"/>
      <c r="GG110" s="146"/>
      <c r="GH110" s="146"/>
      <c r="GI110" s="146"/>
      <c r="GJ110" s="146"/>
      <c r="GK110" s="146"/>
      <c r="GL110" s="146"/>
      <c r="GM110" s="146"/>
      <c r="GN110" s="146"/>
      <c r="GO110" s="146"/>
      <c r="GP110" s="146"/>
      <c r="GQ110" s="146"/>
      <c r="GR110" s="146"/>
      <c r="GS110" s="146"/>
      <c r="GT110" s="146"/>
      <c r="GU110" s="146"/>
      <c r="GV110" s="146"/>
      <c r="GW110" s="146"/>
      <c r="GX110" s="146"/>
      <c r="GY110" s="146"/>
      <c r="GZ110" s="146"/>
      <c r="HA110" s="146"/>
      <c r="HB110" s="146"/>
      <c r="HC110" s="146"/>
      <c r="HD110" s="146"/>
      <c r="HE110" s="146"/>
      <c r="HF110" s="146"/>
      <c r="HG110" s="146"/>
      <c r="HH110" s="146"/>
      <c r="HI110" s="146"/>
      <c r="HJ110" s="146"/>
      <c r="HK110" s="146"/>
      <c r="HL110" s="146"/>
      <c r="HM110" s="146"/>
      <c r="HN110" s="146"/>
      <c r="HO110" s="146"/>
      <c r="HP110" s="146"/>
      <c r="HQ110" s="146"/>
      <c r="HR110" s="146"/>
      <c r="HS110" s="146"/>
    </row>
    <row r="111" spans="1:10" ht="13.5" thickBot="1">
      <c r="A111" s="189"/>
      <c r="B111" s="190"/>
      <c r="C111" s="191"/>
      <c r="D111" s="216"/>
      <c r="E111" s="216"/>
      <c r="F111" s="216"/>
      <c r="H111" s="216"/>
      <c r="I111" s="216"/>
      <c r="J111" s="216"/>
    </row>
    <row r="112" spans="1:10" ht="13.5" thickBot="1">
      <c r="A112" s="192"/>
      <c r="B112" s="193" t="s">
        <v>338</v>
      </c>
      <c r="C112" s="194"/>
      <c r="D112" s="252"/>
      <c r="E112" s="229"/>
      <c r="F112" s="230">
        <f>SUM(F23:F111)</f>
        <v>158750</v>
      </c>
      <c r="H112" s="252"/>
      <c r="I112" s="229"/>
      <c r="J112" s="230">
        <f>SUM(J23:J111)</f>
        <v>0</v>
      </c>
    </row>
    <row r="113" spans="1:10" ht="12.75">
      <c r="A113" s="195"/>
      <c r="B113" s="196"/>
      <c r="C113" s="197"/>
      <c r="D113" s="253"/>
      <c r="E113" s="231"/>
      <c r="F113" s="231"/>
      <c r="H113" s="253"/>
      <c r="I113" s="231"/>
      <c r="J113" s="231"/>
    </row>
    <row r="114" spans="1:10" ht="12.75">
      <c r="A114" s="152">
        <v>8</v>
      </c>
      <c r="B114" s="171" t="s">
        <v>339</v>
      </c>
      <c r="C114" s="152"/>
      <c r="D114" s="232"/>
      <c r="E114" s="232"/>
      <c r="F114" s="232"/>
      <c r="H114" s="232"/>
      <c r="I114" s="232"/>
      <c r="J114" s="232"/>
    </row>
    <row r="115" spans="1:10" ht="12.75">
      <c r="A115" s="152"/>
      <c r="B115" s="199"/>
      <c r="C115" s="155"/>
      <c r="D115" s="226"/>
      <c r="E115" s="226"/>
      <c r="F115" s="226"/>
      <c r="H115" s="226"/>
      <c r="I115" s="226"/>
      <c r="J115" s="226"/>
    </row>
    <row r="116" spans="1:10" ht="63.75">
      <c r="A116" s="152">
        <v>8.1</v>
      </c>
      <c r="B116" s="200" t="s">
        <v>374</v>
      </c>
      <c r="C116" s="167" t="s">
        <v>61</v>
      </c>
      <c r="D116" s="201">
        <v>14</v>
      </c>
      <c r="E116" s="201">
        <v>3000</v>
      </c>
      <c r="F116" s="180">
        <f>D116*E116</f>
        <v>42000</v>
      </c>
      <c r="H116" s="201">
        <v>9</v>
      </c>
      <c r="I116" s="201"/>
      <c r="J116" s="180"/>
    </row>
    <row r="117" spans="1:10" ht="12.75">
      <c r="A117" s="152"/>
      <c r="B117" s="200"/>
      <c r="C117" s="167"/>
      <c r="D117" s="201"/>
      <c r="E117" s="201"/>
      <c r="F117" s="180"/>
      <c r="H117" s="201"/>
      <c r="I117" s="201"/>
      <c r="J117" s="180"/>
    </row>
    <row r="118" spans="1:10" ht="25.5">
      <c r="A118" s="152">
        <v>8.3</v>
      </c>
      <c r="B118" s="202" t="s">
        <v>375</v>
      </c>
      <c r="C118" s="167" t="s">
        <v>61</v>
      </c>
      <c r="D118" s="254">
        <v>27</v>
      </c>
      <c r="E118" s="254">
        <v>900</v>
      </c>
      <c r="F118" s="180">
        <f>D118*E118</f>
        <v>24300</v>
      </c>
      <c r="H118" s="254">
        <v>22</v>
      </c>
      <c r="I118" s="254"/>
      <c r="J118" s="180"/>
    </row>
    <row r="119" spans="1:10" ht="12.75">
      <c r="A119" s="152"/>
      <c r="B119" s="174"/>
      <c r="C119" s="167"/>
      <c r="D119" s="254"/>
      <c r="E119" s="254"/>
      <c r="F119" s="201"/>
      <c r="H119" s="254"/>
      <c r="I119" s="254"/>
      <c r="J119" s="201"/>
    </row>
    <row r="120" spans="1:10" ht="25.5">
      <c r="A120" s="152">
        <v>8.4</v>
      </c>
      <c r="B120" s="200" t="s">
        <v>376</v>
      </c>
      <c r="C120" s="167" t="s">
        <v>67</v>
      </c>
      <c r="D120" s="254">
        <v>9</v>
      </c>
      <c r="E120" s="254">
        <v>500</v>
      </c>
      <c r="F120" s="180">
        <f>D120*E120</f>
        <v>4500</v>
      </c>
      <c r="H120" s="254">
        <v>7</v>
      </c>
      <c r="I120" s="254"/>
      <c r="J120" s="180"/>
    </row>
    <row r="121" spans="1:10" ht="12.75">
      <c r="A121" s="152"/>
      <c r="B121" s="203"/>
      <c r="C121" s="167"/>
      <c r="D121" s="254"/>
      <c r="E121" s="254"/>
      <c r="F121" s="201"/>
      <c r="H121" s="254"/>
      <c r="I121" s="254"/>
      <c r="J121" s="201"/>
    </row>
    <row r="122" spans="1:10" ht="25.5">
      <c r="A122" s="152">
        <v>8.5</v>
      </c>
      <c r="B122" s="204" t="s">
        <v>44</v>
      </c>
      <c r="C122" s="205" t="s">
        <v>165</v>
      </c>
      <c r="D122" s="255">
        <v>2</v>
      </c>
      <c r="E122" s="256">
        <v>400</v>
      </c>
      <c r="F122" s="180">
        <f>D122*E122</f>
        <v>800</v>
      </c>
      <c r="H122" s="255">
        <v>1</v>
      </c>
      <c r="I122" s="256"/>
      <c r="J122" s="180"/>
    </row>
    <row r="123" spans="1:10" ht="12.75">
      <c r="A123" s="152"/>
      <c r="B123" s="208"/>
      <c r="C123" s="205"/>
      <c r="D123" s="256"/>
      <c r="E123" s="256"/>
      <c r="F123" s="180"/>
      <c r="H123" s="256"/>
      <c r="I123" s="256"/>
      <c r="J123" s="180"/>
    </row>
    <row r="124" spans="1:10" ht="25.5">
      <c r="A124" s="152">
        <v>8.6</v>
      </c>
      <c r="B124" s="200" t="s">
        <v>47</v>
      </c>
      <c r="C124" s="206" t="s">
        <v>67</v>
      </c>
      <c r="D124" s="255">
        <v>3</v>
      </c>
      <c r="E124" s="255">
        <v>1300</v>
      </c>
      <c r="F124" s="180">
        <f>D124*E124</f>
        <v>3900</v>
      </c>
      <c r="H124" s="255">
        <v>2</v>
      </c>
      <c r="I124" s="255"/>
      <c r="J124" s="180"/>
    </row>
    <row r="125" spans="1:10" ht="12.75">
      <c r="A125" s="152"/>
      <c r="B125" s="208"/>
      <c r="C125" s="206"/>
      <c r="D125" s="255"/>
      <c r="E125" s="256"/>
      <c r="F125" s="201"/>
      <c r="H125" s="255"/>
      <c r="I125" s="256"/>
      <c r="J125" s="201"/>
    </row>
    <row r="126" spans="1:10" ht="25.5">
      <c r="A126" s="152">
        <v>8.7</v>
      </c>
      <c r="B126" s="200" t="s">
        <v>45</v>
      </c>
      <c r="C126" s="206" t="s">
        <v>61</v>
      </c>
      <c r="D126" s="255">
        <v>10</v>
      </c>
      <c r="E126" s="255">
        <v>2000</v>
      </c>
      <c r="F126" s="180">
        <f>D126*E126</f>
        <v>20000</v>
      </c>
      <c r="H126" s="255">
        <v>7</v>
      </c>
      <c r="I126" s="255"/>
      <c r="J126" s="180"/>
    </row>
    <row r="127" spans="1:10" ht="12.75">
      <c r="A127" s="152"/>
      <c r="B127" s="208"/>
      <c r="C127" s="206"/>
      <c r="D127" s="255"/>
      <c r="E127" s="255"/>
      <c r="F127" s="201"/>
      <c r="H127" s="255"/>
      <c r="I127" s="255"/>
      <c r="J127" s="201"/>
    </row>
    <row r="128" spans="1:10" ht="63.75">
      <c r="A128" s="152">
        <v>8.8</v>
      </c>
      <c r="B128" s="209" t="s">
        <v>46</v>
      </c>
      <c r="C128" s="205" t="s">
        <v>61</v>
      </c>
      <c r="D128" s="207">
        <v>4</v>
      </c>
      <c r="E128" s="256">
        <v>1800</v>
      </c>
      <c r="F128" s="180">
        <f>D128*E128</f>
        <v>7200</v>
      </c>
      <c r="H128" s="207">
        <v>3</v>
      </c>
      <c r="I128" s="256"/>
      <c r="J128" s="180"/>
    </row>
    <row r="129" spans="1:10" ht="12.75">
      <c r="A129" s="189"/>
      <c r="B129" s="215"/>
      <c r="C129" s="189"/>
      <c r="D129" s="216"/>
      <c r="E129" s="216"/>
      <c r="F129" s="233"/>
      <c r="H129" s="216"/>
      <c r="I129" s="216"/>
      <c r="J129" s="233"/>
    </row>
    <row r="130" spans="1:10" s="225" customFormat="1" ht="12.75">
      <c r="A130" s="221"/>
      <c r="B130" s="222" t="s">
        <v>60</v>
      </c>
      <c r="C130" s="223"/>
      <c r="D130" s="224"/>
      <c r="E130" s="224"/>
      <c r="F130" s="224">
        <f>SUM(F116:F129)</f>
        <v>102700</v>
      </c>
      <c r="H130" s="224"/>
      <c r="I130" s="224"/>
      <c r="J130" s="224">
        <f>SUM(J116:J129)</f>
        <v>0</v>
      </c>
    </row>
    <row r="131" spans="1:10" ht="13.5" thickBot="1">
      <c r="A131" s="217"/>
      <c r="B131" s="218"/>
      <c r="C131" s="219"/>
      <c r="D131" s="220"/>
      <c r="E131" s="220"/>
      <c r="F131" s="220"/>
      <c r="H131" s="220"/>
      <c r="I131" s="220"/>
      <c r="J131" s="220"/>
    </row>
    <row r="132" spans="1:10" ht="13.5" thickBot="1">
      <c r="A132" s="210"/>
      <c r="B132" s="211" t="s">
        <v>340</v>
      </c>
      <c r="C132" s="154"/>
      <c r="D132" s="262"/>
      <c r="E132" s="262"/>
      <c r="F132" s="262">
        <f>F112+F130</f>
        <v>261450</v>
      </c>
      <c r="H132" s="262"/>
      <c r="I132" s="262"/>
      <c r="J132" s="262">
        <f>J112+J130</f>
        <v>0</v>
      </c>
    </row>
    <row r="133" spans="1:10" ht="12.75">
      <c r="A133" s="136"/>
      <c r="B133" s="8"/>
      <c r="C133" s="29"/>
      <c r="D133" s="29"/>
      <c r="E133" s="29"/>
      <c r="F133" s="29"/>
      <c r="H133" s="29"/>
      <c r="I133" s="29"/>
      <c r="J133" s="29"/>
    </row>
    <row r="134" spans="1:10" ht="14.25">
      <c r="A134" s="135" t="s">
        <v>63</v>
      </c>
      <c r="B134" s="109" t="s">
        <v>42</v>
      </c>
      <c r="C134" s="29"/>
      <c r="D134" s="29"/>
      <c r="E134" s="29"/>
      <c r="F134" s="29"/>
      <c r="H134" s="29"/>
      <c r="I134" s="29"/>
      <c r="J134" s="29"/>
    </row>
    <row r="135" spans="1:10" ht="12.75">
      <c r="A135" s="136"/>
      <c r="B135" s="8"/>
      <c r="C135" s="138"/>
      <c r="D135" s="138"/>
      <c r="E135" s="138"/>
      <c r="F135" s="138"/>
      <c r="H135" s="138"/>
      <c r="I135" s="138"/>
      <c r="J135" s="138"/>
    </row>
    <row r="136" spans="1:10" ht="12.75">
      <c r="A136" s="137" t="s">
        <v>51</v>
      </c>
      <c r="B136" s="139" t="s">
        <v>52</v>
      </c>
      <c r="C136" s="138" t="s">
        <v>53</v>
      </c>
      <c r="D136" s="138" t="s">
        <v>54</v>
      </c>
      <c r="E136" s="140" t="s">
        <v>55</v>
      </c>
      <c r="F136" s="141" t="s">
        <v>56</v>
      </c>
      <c r="H136" s="138" t="s">
        <v>54</v>
      </c>
      <c r="I136" s="140" t="s">
        <v>55</v>
      </c>
      <c r="J136" s="141" t="s">
        <v>56</v>
      </c>
    </row>
    <row r="137" spans="1:10" ht="12.75">
      <c r="A137" s="137"/>
      <c r="B137" s="139"/>
      <c r="C137" s="138"/>
      <c r="D137" s="138"/>
      <c r="E137" s="140"/>
      <c r="F137" s="141"/>
      <c r="H137" s="138"/>
      <c r="I137" s="140"/>
      <c r="J137" s="141"/>
    </row>
    <row r="138" spans="1:10" ht="12.75">
      <c r="A138" s="136">
        <v>2</v>
      </c>
      <c r="B138" s="104" t="s">
        <v>12</v>
      </c>
      <c r="C138" s="2"/>
      <c r="D138" s="2"/>
      <c r="E138" s="142"/>
      <c r="F138" s="142"/>
      <c r="H138" s="2"/>
      <c r="I138" s="142"/>
      <c r="J138" s="142"/>
    </row>
    <row r="139" spans="1:10" ht="102">
      <c r="A139" s="136">
        <v>2.2</v>
      </c>
      <c r="B139" s="27" t="s">
        <v>49</v>
      </c>
      <c r="C139" s="142" t="s">
        <v>61</v>
      </c>
      <c r="D139" s="142">
        <v>9</v>
      </c>
      <c r="E139" s="142">
        <v>1200</v>
      </c>
      <c r="F139" s="142">
        <f aca="true" t="shared" si="2" ref="F139:F144">D139*E139</f>
        <v>10800</v>
      </c>
      <c r="H139" s="142">
        <v>7</v>
      </c>
      <c r="I139" s="142"/>
      <c r="J139" s="142"/>
    </row>
    <row r="140" spans="1:10" ht="12.75">
      <c r="A140" s="136">
        <v>2.3</v>
      </c>
      <c r="B140" s="27" t="s">
        <v>37</v>
      </c>
      <c r="C140" s="142" t="s">
        <v>61</v>
      </c>
      <c r="D140" s="142">
        <v>9</v>
      </c>
      <c r="E140" s="142">
        <v>200</v>
      </c>
      <c r="F140" s="142">
        <f t="shared" si="2"/>
        <v>1800</v>
      </c>
      <c r="H140" s="142">
        <v>7</v>
      </c>
      <c r="I140" s="142"/>
      <c r="J140" s="142"/>
    </row>
    <row r="141" spans="1:10" ht="12.75">
      <c r="A141" s="136">
        <v>2.4</v>
      </c>
      <c r="B141" s="27" t="s">
        <v>50</v>
      </c>
      <c r="C141" s="142" t="s">
        <v>61</v>
      </c>
      <c r="D141" s="142">
        <v>9</v>
      </c>
      <c r="E141" s="142">
        <v>150</v>
      </c>
      <c r="F141" s="142">
        <f t="shared" si="2"/>
        <v>1350</v>
      </c>
      <c r="H141" s="142">
        <v>7</v>
      </c>
      <c r="I141" s="142"/>
      <c r="J141" s="142"/>
    </row>
    <row r="142" spans="1:10" ht="12.75">
      <c r="A142" s="136">
        <v>2.5</v>
      </c>
      <c r="B142" s="27" t="s">
        <v>13</v>
      </c>
      <c r="C142" s="142" t="s">
        <v>61</v>
      </c>
      <c r="D142" s="142">
        <v>1</v>
      </c>
      <c r="E142" s="142">
        <v>4500</v>
      </c>
      <c r="F142" s="142">
        <f t="shared" si="2"/>
        <v>4500</v>
      </c>
      <c r="H142" s="142">
        <v>1</v>
      </c>
      <c r="I142" s="142"/>
      <c r="J142" s="142"/>
    </row>
    <row r="143" spans="1:10" ht="12.75">
      <c r="A143" s="136">
        <v>2.6</v>
      </c>
      <c r="B143" s="27" t="s">
        <v>160</v>
      </c>
      <c r="C143" s="142" t="s">
        <v>61</v>
      </c>
      <c r="D143" s="142">
        <v>1</v>
      </c>
      <c r="E143" s="142">
        <v>4500</v>
      </c>
      <c r="F143" s="142">
        <f t="shared" si="2"/>
        <v>4500</v>
      </c>
      <c r="H143" s="142">
        <v>1</v>
      </c>
      <c r="I143" s="142"/>
      <c r="J143" s="142"/>
    </row>
    <row r="144" spans="1:10" ht="12.75">
      <c r="A144" s="136">
        <v>2.7</v>
      </c>
      <c r="B144" s="27" t="s">
        <v>158</v>
      </c>
      <c r="C144" s="142" t="s">
        <v>61</v>
      </c>
      <c r="D144" s="142">
        <v>1</v>
      </c>
      <c r="E144" s="142">
        <v>4500</v>
      </c>
      <c r="F144" s="142">
        <f t="shared" si="2"/>
        <v>4500</v>
      </c>
      <c r="H144" s="142">
        <v>1</v>
      </c>
      <c r="I144" s="142"/>
      <c r="J144" s="142"/>
    </row>
    <row r="145" spans="1:10" ht="12.75">
      <c r="A145" s="212"/>
      <c r="B145" s="213"/>
      <c r="C145" s="198"/>
      <c r="D145" s="198"/>
      <c r="E145" s="185"/>
      <c r="F145" s="134"/>
      <c r="H145" s="198"/>
      <c r="I145" s="185"/>
      <c r="J145" s="134"/>
    </row>
    <row r="146" spans="1:10" ht="14.25">
      <c r="A146" s="158"/>
      <c r="B146" s="159" t="s">
        <v>41</v>
      </c>
      <c r="C146" s="160"/>
      <c r="D146" s="160"/>
      <c r="E146" s="214"/>
      <c r="F146" s="214">
        <f>SUM(F138:F144)</f>
        <v>27450</v>
      </c>
      <c r="H146" s="160"/>
      <c r="I146" s="214"/>
      <c r="J146" s="214">
        <f>SUM(J138:J144)</f>
        <v>0</v>
      </c>
    </row>
    <row r="147" spans="1:10" ht="15" thickBot="1">
      <c r="A147" s="186"/>
      <c r="B147" s="156"/>
      <c r="C147" s="157"/>
      <c r="D147" s="157"/>
      <c r="E147" s="157"/>
      <c r="F147" s="157"/>
      <c r="H147" s="157"/>
      <c r="I147" s="157"/>
      <c r="J147" s="157"/>
    </row>
    <row r="148" spans="1:10" ht="12.75">
      <c r="A148" s="257" t="s">
        <v>353</v>
      </c>
      <c r="B148" s="258"/>
      <c r="C148" s="261"/>
      <c r="D148" s="261"/>
      <c r="E148" s="261"/>
      <c r="F148" s="261"/>
      <c r="H148" s="261"/>
      <c r="I148" s="261"/>
      <c r="J148" s="261"/>
    </row>
    <row r="149" spans="1:10" ht="12.75">
      <c r="A149" s="234" t="s">
        <v>51</v>
      </c>
      <c r="B149" s="259" t="s">
        <v>52</v>
      </c>
      <c r="C149" s="234" t="s">
        <v>53</v>
      </c>
      <c r="D149" s="235" t="s">
        <v>54</v>
      </c>
      <c r="E149" s="235" t="s">
        <v>55</v>
      </c>
      <c r="F149" s="235" t="s">
        <v>307</v>
      </c>
      <c r="H149" s="235" t="s">
        <v>54</v>
      </c>
      <c r="I149" s="235" t="s">
        <v>55</v>
      </c>
      <c r="J149" s="235" t="s">
        <v>307</v>
      </c>
    </row>
    <row r="150" spans="1:10" ht="12.75">
      <c r="A150" s="236"/>
      <c r="B150" s="260" t="s">
        <v>344</v>
      </c>
      <c r="C150" s="237"/>
      <c r="D150" s="238"/>
      <c r="E150" s="238"/>
      <c r="F150" s="238"/>
      <c r="H150" s="238"/>
      <c r="I150" s="238"/>
      <c r="J150" s="238"/>
    </row>
    <row r="151" spans="1:10" ht="12.75">
      <c r="A151" s="239" t="s">
        <v>63</v>
      </c>
      <c r="B151" s="240" t="s">
        <v>346</v>
      </c>
      <c r="C151" s="241" t="s">
        <v>345</v>
      </c>
      <c r="D151" s="241">
        <v>0</v>
      </c>
      <c r="E151" s="241">
        <v>29500</v>
      </c>
      <c r="F151" s="242">
        <f>E151*D151</f>
        <v>0</v>
      </c>
      <c r="H151" s="241"/>
      <c r="I151" s="241"/>
      <c r="J151" s="242"/>
    </row>
    <row r="152" spans="1:10" ht="25.5">
      <c r="A152" s="239">
        <v>2</v>
      </c>
      <c r="B152" s="245" t="s">
        <v>378</v>
      </c>
      <c r="C152" s="243" t="s">
        <v>347</v>
      </c>
      <c r="D152" s="238">
        <v>40</v>
      </c>
      <c r="E152" s="238">
        <v>600</v>
      </c>
      <c r="F152" s="244">
        <f>D152*E152</f>
        <v>24000</v>
      </c>
      <c r="H152" s="238">
        <v>40</v>
      </c>
      <c r="I152" s="238"/>
      <c r="J152" s="244"/>
    </row>
    <row r="153" spans="1:10" ht="12.75">
      <c r="A153" s="238"/>
      <c r="B153" s="246" t="s">
        <v>348</v>
      </c>
      <c r="C153" s="237"/>
      <c r="D153" s="238"/>
      <c r="E153" s="238"/>
      <c r="F153" s="247">
        <f>SUM(F151:F152)</f>
        <v>24000</v>
      </c>
      <c r="H153" s="238"/>
      <c r="I153" s="238"/>
      <c r="J153" s="247">
        <f>SUM(J151:J152)</f>
        <v>0</v>
      </c>
    </row>
    <row r="154" spans="1:10" ht="12.75">
      <c r="A154" s="263"/>
      <c r="B154" s="264" t="s">
        <v>354</v>
      </c>
      <c r="C154" s="237"/>
      <c r="D154" s="238"/>
      <c r="E154" s="238"/>
      <c r="F154" s="247">
        <f>F153+F146+F132</f>
        <v>312900</v>
      </c>
      <c r="H154" s="238"/>
      <c r="I154" s="238"/>
      <c r="J154" s="247">
        <f>J153+J146+J132</f>
        <v>0</v>
      </c>
    </row>
    <row r="155" spans="1:10" ht="15.75">
      <c r="A155" s="285" t="s">
        <v>349</v>
      </c>
      <c r="B155" s="286"/>
      <c r="C155" s="248"/>
      <c r="D155" s="238"/>
      <c r="E155" s="238"/>
      <c r="F155" s="238"/>
      <c r="H155" s="238"/>
      <c r="I155" s="238"/>
      <c r="J155" s="238"/>
    </row>
  </sheetData>
  <sheetProtection/>
  <mergeCells count="22">
    <mergeCell ref="A1:J2"/>
    <mergeCell ref="H7:H20"/>
    <mergeCell ref="I7:I20"/>
    <mergeCell ref="J7:J20"/>
    <mergeCell ref="B56:B57"/>
    <mergeCell ref="A103:A104"/>
    <mergeCell ref="B62:B69"/>
    <mergeCell ref="B71:B72"/>
    <mergeCell ref="A41:A43"/>
    <mergeCell ref="B41:B43"/>
    <mergeCell ref="A3:J3"/>
    <mergeCell ref="A155:B155"/>
    <mergeCell ref="E7:E20"/>
    <mergeCell ref="F7:F20"/>
    <mergeCell ref="A56:A57"/>
    <mergeCell ref="A45:A46"/>
    <mergeCell ref="B45:B46"/>
    <mergeCell ref="C4:F4"/>
    <mergeCell ref="B7:B21"/>
    <mergeCell ref="C7:C20"/>
    <mergeCell ref="D7:D20"/>
    <mergeCell ref="A7:A21"/>
  </mergeCells>
  <printOptions horizontalCentered="1"/>
  <pageMargins left="0.236220472440945" right="0.236220472440945" top="0.748031496062992" bottom="0.748031496062992" header="0.31496062992126" footer="0.31496062992126"/>
  <pageSetup fitToHeight="0" fitToWidth="0" horizontalDpi="600" verticalDpi="600" orientation="portrait" paperSize="9" scale="75" r:id="rId2"/>
  <rowBreaks count="4" manualBreakCount="4">
    <brk id="34" max="9" man="1"/>
    <brk id="72" max="255" man="1"/>
    <brk id="102" max="255" man="1"/>
    <brk id="132" max="255" man="1"/>
  </rowBreaks>
  <drawing r:id="rId1"/>
</worksheet>
</file>

<file path=xl/worksheets/sheet3.xml><?xml version="1.0" encoding="utf-8"?>
<worksheet xmlns="http://schemas.openxmlformats.org/spreadsheetml/2006/main" xmlns:r="http://schemas.openxmlformats.org/officeDocument/2006/relationships">
  <dimension ref="A1:F245"/>
  <sheetViews>
    <sheetView zoomScalePageLayoutView="0" workbookViewId="0" topLeftCell="A1">
      <selection activeCell="B160" sqref="B160"/>
    </sheetView>
  </sheetViews>
  <sheetFormatPr defaultColWidth="9.140625" defaultRowHeight="15"/>
  <cols>
    <col min="1" max="1" width="5.00390625" style="28" bestFit="1" customWidth="1"/>
    <col min="2" max="2" width="52.28125" style="28" customWidth="1"/>
    <col min="3" max="3" width="5.7109375" style="28" bestFit="1" customWidth="1"/>
    <col min="4" max="4" width="9.421875" style="28" customWidth="1"/>
    <col min="5" max="5" width="8.7109375" style="28" bestFit="1" customWidth="1"/>
    <col min="6" max="6" width="9.421875" style="28" bestFit="1" customWidth="1"/>
    <col min="7" max="7" width="9.28125" style="28" customWidth="1"/>
    <col min="8" max="16384" width="9.140625" style="28" customWidth="1"/>
  </cols>
  <sheetData>
    <row r="1" spans="1:6" ht="16.5" customHeight="1">
      <c r="A1" s="295" t="s">
        <v>285</v>
      </c>
      <c r="B1" s="296"/>
      <c r="C1" s="296"/>
      <c r="D1" s="296"/>
      <c r="E1" s="296"/>
      <c r="F1" s="297"/>
    </row>
    <row r="2" spans="1:6" ht="15.75" customHeight="1">
      <c r="A2" s="298" t="s">
        <v>190</v>
      </c>
      <c r="B2" s="299"/>
      <c r="C2" s="299"/>
      <c r="D2" s="299"/>
      <c r="E2" s="299"/>
      <c r="F2" s="300"/>
    </row>
    <row r="3" spans="1:6" ht="12.75">
      <c r="A3" s="290"/>
      <c r="B3" s="291"/>
      <c r="C3" s="291"/>
      <c r="D3" s="291"/>
      <c r="E3" s="291"/>
      <c r="F3" s="292"/>
    </row>
    <row r="4" spans="1:6" ht="15.75" customHeight="1">
      <c r="A4" s="38" t="s">
        <v>166</v>
      </c>
      <c r="B4" s="30" t="s">
        <v>167</v>
      </c>
      <c r="C4" s="22" t="s">
        <v>168</v>
      </c>
      <c r="D4" s="22" t="s">
        <v>169</v>
      </c>
      <c r="E4" s="31" t="s">
        <v>170</v>
      </c>
      <c r="F4" s="39" t="s">
        <v>171</v>
      </c>
    </row>
    <row r="5" spans="1:6" ht="15.75" customHeight="1">
      <c r="A5" s="38"/>
      <c r="B5" s="30"/>
      <c r="C5" s="22"/>
      <c r="D5" s="22"/>
      <c r="E5" s="22"/>
      <c r="F5" s="39"/>
    </row>
    <row r="6" spans="1:6" ht="15.75" customHeight="1">
      <c r="A6" s="38">
        <v>1.1</v>
      </c>
      <c r="B6" s="30" t="s">
        <v>191</v>
      </c>
      <c r="C6" s="22"/>
      <c r="D6" s="22"/>
      <c r="E6" s="22"/>
      <c r="F6" s="39"/>
    </row>
    <row r="7" spans="1:6" ht="15.75" customHeight="1">
      <c r="A7" s="38"/>
      <c r="B7" s="5" t="s">
        <v>281</v>
      </c>
      <c r="C7" s="22"/>
      <c r="D7" s="22"/>
      <c r="E7" s="22"/>
      <c r="F7" s="39"/>
    </row>
    <row r="8" spans="1:6" ht="12.75">
      <c r="A8" s="38"/>
      <c r="B8" s="5" t="s">
        <v>100</v>
      </c>
      <c r="C8" s="22"/>
      <c r="D8" s="22"/>
      <c r="E8" s="22"/>
      <c r="F8" s="39"/>
    </row>
    <row r="9" spans="1:6" ht="15.75" customHeight="1">
      <c r="A9" s="38"/>
      <c r="B9" s="5" t="s">
        <v>101</v>
      </c>
      <c r="C9" s="22"/>
      <c r="D9" s="22"/>
      <c r="E9" s="22"/>
      <c r="F9" s="39"/>
    </row>
    <row r="10" spans="1:6" ht="15.75" customHeight="1">
      <c r="A10" s="38"/>
      <c r="B10" s="5" t="s">
        <v>102</v>
      </c>
      <c r="C10" s="22"/>
      <c r="D10" s="22"/>
      <c r="E10" s="22"/>
      <c r="F10" s="39"/>
    </row>
    <row r="11" spans="1:6" ht="15.75" customHeight="1">
      <c r="A11" s="38"/>
      <c r="B11" s="5" t="s">
        <v>103</v>
      </c>
      <c r="C11" s="22"/>
      <c r="D11" s="22"/>
      <c r="E11" s="22"/>
      <c r="F11" s="39"/>
    </row>
    <row r="12" spans="1:6" ht="12.75">
      <c r="A12" s="38"/>
      <c r="B12" s="5" t="s">
        <v>104</v>
      </c>
      <c r="C12" s="33" t="s">
        <v>164</v>
      </c>
      <c r="D12" s="40">
        <v>200</v>
      </c>
      <c r="E12" s="33">
        <v>150</v>
      </c>
      <c r="F12" s="41">
        <f>D12*E12</f>
        <v>30000</v>
      </c>
    </row>
    <row r="13" spans="1:6" ht="15.75" customHeight="1">
      <c r="A13" s="38"/>
      <c r="B13" s="30"/>
      <c r="C13" s="22"/>
      <c r="D13" s="22"/>
      <c r="E13" s="22"/>
      <c r="F13" s="39"/>
    </row>
    <row r="14" spans="1:6" ht="15.75" customHeight="1">
      <c r="A14" s="38">
        <v>1.2</v>
      </c>
      <c r="B14" s="8" t="s">
        <v>64</v>
      </c>
      <c r="C14" s="12"/>
      <c r="D14" s="13"/>
      <c r="E14" s="13"/>
      <c r="F14" s="42"/>
    </row>
    <row r="15" spans="1:6" ht="48">
      <c r="A15" s="38"/>
      <c r="B15" s="43" t="s">
        <v>293</v>
      </c>
      <c r="C15" s="7" t="s">
        <v>59</v>
      </c>
      <c r="D15" s="4">
        <v>100</v>
      </c>
      <c r="E15" s="4">
        <v>250</v>
      </c>
      <c r="F15" s="37">
        <f>D15*E15</f>
        <v>25000</v>
      </c>
    </row>
    <row r="16" spans="1:6" ht="15.75" customHeight="1">
      <c r="A16" s="38"/>
      <c r="B16" s="9"/>
      <c r="C16" s="12"/>
      <c r="D16" s="13"/>
      <c r="E16" s="13"/>
      <c r="F16" s="37"/>
    </row>
    <row r="17" spans="1:6" ht="16.5" customHeight="1">
      <c r="A17" s="38">
        <v>1.3</v>
      </c>
      <c r="B17" s="44" t="s">
        <v>183</v>
      </c>
      <c r="C17" s="33"/>
      <c r="D17" s="40"/>
      <c r="E17" s="33"/>
      <c r="F17" s="41"/>
    </row>
    <row r="18" spans="1:6" ht="39" customHeight="1">
      <c r="A18" s="38"/>
      <c r="B18" s="45" t="s">
        <v>184</v>
      </c>
      <c r="C18" s="33" t="s">
        <v>164</v>
      </c>
      <c r="D18" s="40">
        <v>0</v>
      </c>
      <c r="E18" s="33">
        <v>345</v>
      </c>
      <c r="F18" s="41">
        <f>E18*D18</f>
        <v>0</v>
      </c>
    </row>
    <row r="19" spans="1:6" ht="12.75">
      <c r="A19" s="38"/>
      <c r="B19" s="30"/>
      <c r="C19" s="22"/>
      <c r="D19" s="22"/>
      <c r="E19" s="22"/>
      <c r="F19" s="39"/>
    </row>
    <row r="20" spans="1:6" ht="15.75" customHeight="1">
      <c r="A20" s="38">
        <v>1.4</v>
      </c>
      <c r="B20" s="46" t="s">
        <v>95</v>
      </c>
      <c r="C20" s="2"/>
      <c r="D20" s="2"/>
      <c r="E20" s="47"/>
      <c r="F20" s="48"/>
    </row>
    <row r="21" spans="1:6" ht="197.25" customHeight="1">
      <c r="A21" s="38"/>
      <c r="B21" s="49" t="s">
        <v>280</v>
      </c>
      <c r="C21" s="2"/>
      <c r="D21" s="50"/>
      <c r="E21" s="47"/>
      <c r="F21" s="48"/>
    </row>
    <row r="22" spans="1:6" ht="12.75">
      <c r="A22" s="38"/>
      <c r="B22" s="49" t="s">
        <v>192</v>
      </c>
      <c r="C22" s="33" t="s">
        <v>164</v>
      </c>
      <c r="D22" s="50">
        <v>30</v>
      </c>
      <c r="E22" s="33">
        <v>500</v>
      </c>
      <c r="F22" s="41">
        <f>E22*D22</f>
        <v>15000</v>
      </c>
    </row>
    <row r="23" spans="1:6" ht="12.75">
      <c r="A23" s="38"/>
      <c r="B23" s="30"/>
      <c r="C23" s="16"/>
      <c r="D23" s="50"/>
      <c r="E23" s="22"/>
      <c r="F23" s="39"/>
    </row>
    <row r="24" spans="1:6" ht="12.75">
      <c r="A24" s="38">
        <v>1.5</v>
      </c>
      <c r="B24" s="51" t="s">
        <v>193</v>
      </c>
      <c r="C24" s="52"/>
      <c r="D24" s="50"/>
      <c r="E24" s="53"/>
      <c r="F24" s="54"/>
    </row>
    <row r="25" spans="1:6" ht="36.75" customHeight="1">
      <c r="A25" s="38"/>
      <c r="B25" s="49" t="s">
        <v>194</v>
      </c>
      <c r="C25" s="33" t="s">
        <v>164</v>
      </c>
      <c r="D25" s="50">
        <v>40</v>
      </c>
      <c r="E25" s="33">
        <v>150</v>
      </c>
      <c r="F25" s="41">
        <f>E25*D25</f>
        <v>6000</v>
      </c>
    </row>
    <row r="26" spans="1:6" ht="12.75">
      <c r="A26" s="38"/>
      <c r="B26" s="49"/>
      <c r="C26" s="33"/>
      <c r="D26" s="50"/>
      <c r="E26" s="33"/>
      <c r="F26" s="41"/>
    </row>
    <row r="27" spans="1:6" ht="38.25">
      <c r="A27" s="23">
        <v>1.6</v>
      </c>
      <c r="B27" s="55" t="s">
        <v>283</v>
      </c>
      <c r="C27" s="7" t="s">
        <v>278</v>
      </c>
      <c r="D27" s="7">
        <v>0</v>
      </c>
      <c r="E27" s="7">
        <v>525</v>
      </c>
      <c r="F27" s="37">
        <f>D27*E27</f>
        <v>0</v>
      </c>
    </row>
    <row r="28" spans="1:6" ht="63.75">
      <c r="A28" s="56"/>
      <c r="B28" s="35" t="s">
        <v>284</v>
      </c>
      <c r="C28" s="7"/>
      <c r="D28" s="7"/>
      <c r="E28" s="7"/>
      <c r="F28" s="37"/>
    </row>
    <row r="29" spans="1:6" ht="12.75">
      <c r="A29" s="38"/>
      <c r="B29" s="49"/>
      <c r="C29" s="33"/>
      <c r="D29" s="50"/>
      <c r="E29" s="33"/>
      <c r="F29" s="41"/>
    </row>
    <row r="30" spans="1:6" ht="12.75">
      <c r="A30" s="38"/>
      <c r="B30" s="30" t="s">
        <v>60</v>
      </c>
      <c r="C30" s="22"/>
      <c r="D30" s="22"/>
      <c r="E30" s="22"/>
      <c r="F30" s="39">
        <f>SUM(F5:F29)</f>
        <v>76000</v>
      </c>
    </row>
    <row r="31" spans="1:6" ht="12.75">
      <c r="A31" s="38"/>
      <c r="B31" s="30"/>
      <c r="C31" s="22"/>
      <c r="D31" s="22"/>
      <c r="E31" s="22"/>
      <c r="F31" s="39"/>
    </row>
    <row r="32" spans="1:6" ht="12.75">
      <c r="A32" s="301" t="s">
        <v>162</v>
      </c>
      <c r="B32" s="302"/>
      <c r="C32" s="57"/>
      <c r="D32" s="58"/>
      <c r="E32" s="57"/>
      <c r="F32" s="59"/>
    </row>
    <row r="33" spans="1:6" ht="12.75">
      <c r="A33" s="38"/>
      <c r="B33" s="30"/>
      <c r="C33" s="22"/>
      <c r="D33" s="22"/>
      <c r="E33" s="22"/>
      <c r="F33" s="39"/>
    </row>
    <row r="34" spans="1:6" ht="12.75">
      <c r="A34" s="15">
        <v>2.1</v>
      </c>
      <c r="B34" s="60" t="s">
        <v>109</v>
      </c>
      <c r="C34" s="17"/>
      <c r="D34" s="13"/>
      <c r="E34" s="17"/>
      <c r="F34" s="61"/>
    </row>
    <row r="35" spans="1:6" ht="12.75">
      <c r="A35" s="15"/>
      <c r="B35" s="60" t="s">
        <v>110</v>
      </c>
      <c r="C35" s="17"/>
      <c r="D35" s="13"/>
      <c r="E35" s="17"/>
      <c r="F35" s="61"/>
    </row>
    <row r="36" spans="1:6" ht="12.75">
      <c r="A36" s="15"/>
      <c r="B36" s="60" t="s">
        <v>111</v>
      </c>
      <c r="C36" s="17"/>
      <c r="D36" s="13"/>
      <c r="E36" s="17"/>
      <c r="F36" s="61"/>
    </row>
    <row r="37" spans="1:6" ht="12.75">
      <c r="A37" s="15"/>
      <c r="B37" s="60" t="s">
        <v>112</v>
      </c>
      <c r="C37" s="17"/>
      <c r="D37" s="13"/>
      <c r="E37" s="17"/>
      <c r="F37" s="61"/>
    </row>
    <row r="38" spans="1:6" ht="12.75">
      <c r="A38" s="15"/>
      <c r="B38" s="60" t="s">
        <v>113</v>
      </c>
      <c r="C38" s="17"/>
      <c r="D38" s="13"/>
      <c r="E38" s="17"/>
      <c r="F38" s="61"/>
    </row>
    <row r="39" spans="1:6" ht="12.75">
      <c r="A39" s="15"/>
      <c r="B39" s="60" t="s">
        <v>114</v>
      </c>
      <c r="C39" s="17"/>
      <c r="D39" s="13"/>
      <c r="E39" s="17"/>
      <c r="F39" s="61"/>
    </row>
    <row r="40" spans="1:6" ht="12.75">
      <c r="A40" s="15"/>
      <c r="B40" s="60" t="s">
        <v>115</v>
      </c>
      <c r="C40" s="17"/>
      <c r="D40" s="13"/>
      <c r="E40" s="17"/>
      <c r="F40" s="61"/>
    </row>
    <row r="41" spans="1:6" ht="12.75">
      <c r="A41" s="15"/>
      <c r="B41" s="60" t="s">
        <v>116</v>
      </c>
      <c r="C41" s="17"/>
      <c r="D41" s="13"/>
      <c r="E41" s="17"/>
      <c r="F41" s="61"/>
    </row>
    <row r="42" spans="1:6" ht="12.75">
      <c r="A42" s="15"/>
      <c r="B42" s="60" t="s">
        <v>117</v>
      </c>
      <c r="C42" s="17"/>
      <c r="D42" s="13"/>
      <c r="E42" s="17"/>
      <c r="F42" s="61"/>
    </row>
    <row r="43" spans="1:6" ht="12.75">
      <c r="A43" s="15"/>
      <c r="B43" s="60" t="s">
        <v>195</v>
      </c>
      <c r="C43" s="17"/>
      <c r="D43" s="13"/>
      <c r="E43" s="17"/>
      <c r="F43" s="61"/>
    </row>
    <row r="44" spans="1:6" ht="12.75">
      <c r="A44" s="15"/>
      <c r="B44" s="60" t="s">
        <v>118</v>
      </c>
      <c r="C44" s="17"/>
      <c r="D44" s="13"/>
      <c r="E44" s="17"/>
      <c r="F44" s="61"/>
    </row>
    <row r="45" spans="1:6" ht="12.75">
      <c r="A45" s="15"/>
      <c r="B45" s="60" t="s">
        <v>119</v>
      </c>
      <c r="C45" s="17"/>
      <c r="D45" s="13"/>
      <c r="E45" s="17"/>
      <c r="F45" s="61"/>
    </row>
    <row r="46" spans="1:6" ht="12.75">
      <c r="A46" s="15"/>
      <c r="B46" s="60" t="s">
        <v>120</v>
      </c>
      <c r="C46" s="17"/>
      <c r="D46" s="13"/>
      <c r="E46" s="17"/>
      <c r="F46" s="61"/>
    </row>
    <row r="47" spans="1:6" ht="20.25" customHeight="1">
      <c r="A47" s="15"/>
      <c r="B47" s="60" t="s">
        <v>121</v>
      </c>
      <c r="C47" s="17"/>
      <c r="D47" s="13"/>
      <c r="E47" s="17"/>
      <c r="F47" s="61"/>
    </row>
    <row r="48" spans="1:6" ht="12.75">
      <c r="A48" s="15"/>
      <c r="B48" s="60" t="s">
        <v>122</v>
      </c>
      <c r="C48" s="17"/>
      <c r="D48" s="13"/>
      <c r="E48" s="17"/>
      <c r="F48" s="61"/>
    </row>
    <row r="49" spans="1:6" ht="12.75">
      <c r="A49" s="15"/>
      <c r="B49" s="60" t="s">
        <v>196</v>
      </c>
      <c r="C49" s="17"/>
      <c r="D49" s="13"/>
      <c r="E49" s="17"/>
      <c r="F49" s="61"/>
    </row>
    <row r="50" spans="1:6" ht="12.75">
      <c r="A50" s="15"/>
      <c r="B50" s="60"/>
      <c r="C50" s="17"/>
      <c r="D50" s="13"/>
      <c r="E50" s="17"/>
      <c r="F50" s="61"/>
    </row>
    <row r="51" spans="1:6" ht="12.75">
      <c r="A51" s="15"/>
      <c r="B51" s="60" t="s">
        <v>123</v>
      </c>
      <c r="C51" s="17"/>
      <c r="D51" s="13"/>
      <c r="E51" s="17"/>
      <c r="F51" s="61"/>
    </row>
    <row r="52" spans="1:6" ht="12.75">
      <c r="A52" s="15"/>
      <c r="B52" s="60" t="s">
        <v>124</v>
      </c>
      <c r="C52" s="17"/>
      <c r="D52" s="13"/>
      <c r="E52" s="17"/>
      <c r="F52" s="61"/>
    </row>
    <row r="53" spans="1:6" ht="12.75">
      <c r="A53" s="15"/>
      <c r="B53" s="60"/>
      <c r="C53" s="17"/>
      <c r="D53" s="13"/>
      <c r="E53" s="17"/>
      <c r="F53" s="61"/>
    </row>
    <row r="54" spans="1:6" ht="26.25" customHeight="1">
      <c r="A54" s="15" t="s">
        <v>57</v>
      </c>
      <c r="B54" s="60" t="s">
        <v>68</v>
      </c>
      <c r="C54" s="17" t="s">
        <v>67</v>
      </c>
      <c r="D54" s="13">
        <v>2</v>
      </c>
      <c r="E54" s="20">
        <v>550</v>
      </c>
      <c r="F54" s="18">
        <f>E54*D54</f>
        <v>1100</v>
      </c>
    </row>
    <row r="55" spans="1:6" ht="12.75">
      <c r="A55" s="15" t="s">
        <v>62</v>
      </c>
      <c r="B55" s="60" t="s">
        <v>69</v>
      </c>
      <c r="C55" s="17" t="s">
        <v>67</v>
      </c>
      <c r="D55" s="13">
        <v>3</v>
      </c>
      <c r="E55" s="20">
        <v>650</v>
      </c>
      <c r="F55" s="18">
        <f>E55*D55</f>
        <v>1950</v>
      </c>
    </row>
    <row r="56" spans="1:6" ht="12.75">
      <c r="A56" s="15"/>
      <c r="B56" s="60"/>
      <c r="C56" s="17"/>
      <c r="D56" s="13"/>
      <c r="E56" s="20"/>
      <c r="F56" s="18"/>
    </row>
    <row r="57" spans="1:6" ht="38.25">
      <c r="A57" s="15">
        <v>2.2</v>
      </c>
      <c r="B57" s="62" t="s">
        <v>71</v>
      </c>
      <c r="C57" s="17" t="s">
        <v>67</v>
      </c>
      <c r="D57" s="13">
        <v>2</v>
      </c>
      <c r="E57" s="20">
        <v>700</v>
      </c>
      <c r="F57" s="18">
        <f>E57*D57</f>
        <v>1400</v>
      </c>
    </row>
    <row r="58" spans="1:6" ht="12.75">
      <c r="A58" s="15"/>
      <c r="B58" s="60"/>
      <c r="C58" s="17"/>
      <c r="D58" s="13"/>
      <c r="E58" s="17"/>
      <c r="F58" s="18"/>
    </row>
    <row r="59" spans="1:6" ht="51">
      <c r="A59" s="15">
        <v>2.3</v>
      </c>
      <c r="B59" s="62" t="s">
        <v>197</v>
      </c>
      <c r="C59" s="17" t="s">
        <v>72</v>
      </c>
      <c r="D59" s="13">
        <v>20</v>
      </c>
      <c r="E59" s="20">
        <v>95</v>
      </c>
      <c r="F59" s="18">
        <f>E59*D59</f>
        <v>1900</v>
      </c>
    </row>
    <row r="60" spans="1:6" ht="12.75">
      <c r="A60" s="15"/>
      <c r="B60" s="60"/>
      <c r="C60" s="17"/>
      <c r="D60" s="13"/>
      <c r="E60" s="20"/>
      <c r="F60" s="18"/>
    </row>
    <row r="61" spans="1:6" ht="38.25">
      <c r="A61" s="15">
        <v>2.4</v>
      </c>
      <c r="B61" s="62" t="s">
        <v>73</v>
      </c>
      <c r="C61" s="17" t="s">
        <v>70</v>
      </c>
      <c r="D61" s="13">
        <v>4</v>
      </c>
      <c r="E61" s="20">
        <v>650</v>
      </c>
      <c r="F61" s="18">
        <f>E61*D61</f>
        <v>2600</v>
      </c>
    </row>
    <row r="62" spans="1:6" ht="12.75">
      <c r="A62" s="15"/>
      <c r="B62" s="60"/>
      <c r="C62" s="17"/>
      <c r="D62" s="13"/>
      <c r="E62" s="20"/>
      <c r="F62" s="18"/>
    </row>
    <row r="63" spans="1:6" ht="38.25">
      <c r="A63" s="15">
        <v>2.5</v>
      </c>
      <c r="B63" s="62" t="s">
        <v>198</v>
      </c>
      <c r="C63" s="17" t="s">
        <v>70</v>
      </c>
      <c r="D63" s="13">
        <v>4</v>
      </c>
      <c r="E63" s="20">
        <v>1150</v>
      </c>
      <c r="F63" s="18">
        <f>E63*D63</f>
        <v>4600</v>
      </c>
    </row>
    <row r="64" spans="1:6" ht="12.75">
      <c r="A64" s="15"/>
      <c r="B64" s="60"/>
      <c r="C64" s="17"/>
      <c r="D64" s="13"/>
      <c r="E64" s="20"/>
      <c r="F64" s="18"/>
    </row>
    <row r="65" spans="1:6" ht="12.75">
      <c r="A65" s="15">
        <v>2.6</v>
      </c>
      <c r="B65" s="16" t="s">
        <v>199</v>
      </c>
      <c r="C65" s="17"/>
      <c r="D65" s="13"/>
      <c r="E65" s="20"/>
      <c r="F65" s="18"/>
    </row>
    <row r="66" spans="1:6" ht="51">
      <c r="A66" s="15"/>
      <c r="B66" s="62" t="s">
        <v>200</v>
      </c>
      <c r="C66" s="17" t="s">
        <v>70</v>
      </c>
      <c r="D66" s="13">
        <v>2</v>
      </c>
      <c r="E66" s="20">
        <v>550</v>
      </c>
      <c r="F66" s="18">
        <f>E66*D66</f>
        <v>1100</v>
      </c>
    </row>
    <row r="67" spans="1:6" ht="12.75">
      <c r="A67" s="15"/>
      <c r="B67" s="60"/>
      <c r="C67" s="17"/>
      <c r="D67" s="13"/>
      <c r="E67" s="20"/>
      <c r="F67" s="18"/>
    </row>
    <row r="68" spans="1:6" ht="25.5">
      <c r="A68" s="15">
        <v>2.7</v>
      </c>
      <c r="B68" s="62" t="s">
        <v>201</v>
      </c>
      <c r="C68" s="17" t="s">
        <v>72</v>
      </c>
      <c r="D68" s="13">
        <v>10</v>
      </c>
      <c r="E68" s="20">
        <v>85</v>
      </c>
      <c r="F68" s="18">
        <f>E68*D68</f>
        <v>850</v>
      </c>
    </row>
    <row r="69" spans="1:6" ht="12.75">
      <c r="A69" s="15"/>
      <c r="B69" s="60"/>
      <c r="C69" s="17"/>
      <c r="D69" s="13"/>
      <c r="E69" s="20"/>
      <c r="F69" s="18"/>
    </row>
    <row r="70" spans="1:6" ht="12.75">
      <c r="A70" s="63"/>
      <c r="B70" s="16" t="s">
        <v>202</v>
      </c>
      <c r="C70" s="16"/>
      <c r="D70" s="22"/>
      <c r="E70" s="64"/>
      <c r="F70" s="18"/>
    </row>
    <row r="71" spans="1:6" ht="12.75">
      <c r="A71" s="15"/>
      <c r="B71" s="16" t="s">
        <v>203</v>
      </c>
      <c r="C71" s="17"/>
      <c r="D71" s="13"/>
      <c r="E71" s="20"/>
      <c r="F71" s="18"/>
    </row>
    <row r="72" spans="1:6" ht="12.75">
      <c r="A72" s="15"/>
      <c r="B72" s="16" t="s">
        <v>204</v>
      </c>
      <c r="C72" s="17"/>
      <c r="D72" s="13"/>
      <c r="E72" s="20"/>
      <c r="F72" s="18"/>
    </row>
    <row r="73" spans="1:6" ht="12.75">
      <c r="A73" s="15"/>
      <c r="B73" s="60"/>
      <c r="C73" s="17"/>
      <c r="D73" s="13"/>
      <c r="E73" s="20"/>
      <c r="F73" s="18"/>
    </row>
    <row r="74" spans="1:6" ht="25.5">
      <c r="A74" s="15">
        <v>2.8</v>
      </c>
      <c r="B74" s="62" t="s">
        <v>205</v>
      </c>
      <c r="C74" s="17" t="s">
        <v>61</v>
      </c>
      <c r="D74" s="13">
        <v>2</v>
      </c>
      <c r="E74" s="20">
        <v>3000</v>
      </c>
      <c r="F74" s="18">
        <f>E74*D74</f>
        <v>6000</v>
      </c>
    </row>
    <row r="75" spans="1:6" ht="12.75">
      <c r="A75" s="15"/>
      <c r="B75" s="65"/>
      <c r="C75" s="17"/>
      <c r="D75" s="13"/>
      <c r="E75" s="20"/>
      <c r="F75" s="18"/>
    </row>
    <row r="76" spans="1:6" ht="25.5">
      <c r="A76" s="15">
        <v>2.9</v>
      </c>
      <c r="B76" s="62" t="s">
        <v>206</v>
      </c>
      <c r="C76" s="17" t="s">
        <v>61</v>
      </c>
      <c r="D76" s="13">
        <v>0</v>
      </c>
      <c r="E76" s="20">
        <v>675</v>
      </c>
      <c r="F76" s="18">
        <f>E76*D76</f>
        <v>0</v>
      </c>
    </row>
    <row r="77" spans="1:6" ht="12.75">
      <c r="A77" s="15"/>
      <c r="B77" s="60"/>
      <c r="C77" s="17"/>
      <c r="D77" s="13"/>
      <c r="E77" s="17"/>
      <c r="F77" s="61"/>
    </row>
    <row r="78" spans="1:6" ht="25.5">
      <c r="A78" s="15">
        <v>2.1</v>
      </c>
      <c r="B78" s="62" t="s">
        <v>207</v>
      </c>
      <c r="C78" s="17" t="s">
        <v>67</v>
      </c>
      <c r="D78" s="13">
        <v>6</v>
      </c>
      <c r="E78" s="20">
        <v>1100</v>
      </c>
      <c r="F78" s="18">
        <f>E78*D78</f>
        <v>6600</v>
      </c>
    </row>
    <row r="79" spans="1:6" ht="12.75">
      <c r="A79" s="15"/>
      <c r="B79" s="60"/>
      <c r="C79" s="33"/>
      <c r="D79" s="40"/>
      <c r="E79" s="33"/>
      <c r="F79" s="41"/>
    </row>
    <row r="80" spans="1:6" ht="12.75">
      <c r="A80" s="15">
        <v>2.11</v>
      </c>
      <c r="B80" s="62" t="s">
        <v>92</v>
      </c>
      <c r="C80" s="17" t="s">
        <v>61</v>
      </c>
      <c r="D80" s="13">
        <v>2</v>
      </c>
      <c r="E80" s="20">
        <v>1500</v>
      </c>
      <c r="F80" s="18">
        <f>E80*D80</f>
        <v>3000</v>
      </c>
    </row>
    <row r="81" spans="1:6" ht="12.75">
      <c r="A81" s="15"/>
      <c r="B81" s="60"/>
      <c r="C81" s="17"/>
      <c r="D81" s="13"/>
      <c r="E81" s="20"/>
      <c r="F81" s="18"/>
    </row>
    <row r="82" spans="1:6" ht="12.75">
      <c r="A82" s="15">
        <v>2.12</v>
      </c>
      <c r="B82" s="16" t="s">
        <v>208</v>
      </c>
      <c r="C82" s="17"/>
      <c r="D82" s="13"/>
      <c r="E82" s="20"/>
      <c r="F82" s="18"/>
    </row>
    <row r="83" spans="1:6" ht="63.75">
      <c r="A83" s="15"/>
      <c r="B83" s="62" t="s">
        <v>209</v>
      </c>
      <c r="C83" s="17" t="s">
        <v>72</v>
      </c>
      <c r="D83" s="13">
        <v>15</v>
      </c>
      <c r="E83" s="20">
        <v>105</v>
      </c>
      <c r="F83" s="18">
        <f>E83*D83</f>
        <v>1575</v>
      </c>
    </row>
    <row r="84" spans="1:6" ht="12.75">
      <c r="A84" s="15"/>
      <c r="B84" s="60"/>
      <c r="C84" s="17"/>
      <c r="D84" s="13"/>
      <c r="E84" s="20"/>
      <c r="F84" s="18"/>
    </row>
    <row r="85" spans="1:6" ht="38.25">
      <c r="A85" s="15">
        <v>2.13</v>
      </c>
      <c r="B85" s="62" t="s">
        <v>210</v>
      </c>
      <c r="C85" s="17" t="s">
        <v>80</v>
      </c>
      <c r="D85" s="13">
        <v>4</v>
      </c>
      <c r="E85" s="20">
        <v>550</v>
      </c>
      <c r="F85" s="18">
        <f>E85*D85</f>
        <v>2200</v>
      </c>
    </row>
    <row r="86" spans="1:6" ht="12.75">
      <c r="A86" s="15"/>
      <c r="B86" s="60"/>
      <c r="C86" s="17"/>
      <c r="D86" s="13"/>
      <c r="E86" s="20"/>
      <c r="F86" s="18"/>
    </row>
    <row r="87" spans="1:6" ht="25.5">
      <c r="A87" s="15">
        <v>2.14</v>
      </c>
      <c r="B87" s="62" t="s">
        <v>211</v>
      </c>
      <c r="C87" s="17" t="s">
        <v>80</v>
      </c>
      <c r="D87" s="13">
        <v>0</v>
      </c>
      <c r="E87" s="20">
        <v>800</v>
      </c>
      <c r="F87" s="18">
        <f>E87*D87</f>
        <v>0</v>
      </c>
    </row>
    <row r="88" spans="1:6" ht="12.75">
      <c r="A88" s="15"/>
      <c r="B88" s="60"/>
      <c r="C88" s="17"/>
      <c r="D88" s="13"/>
      <c r="E88" s="20"/>
      <c r="F88" s="18"/>
    </row>
    <row r="89" spans="1:6" ht="51">
      <c r="A89" s="66">
        <v>2.15</v>
      </c>
      <c r="B89" s="62" t="s">
        <v>212</v>
      </c>
      <c r="C89" s="17" t="s">
        <v>213</v>
      </c>
      <c r="D89" s="13">
        <v>0</v>
      </c>
      <c r="E89" s="20">
        <v>158</v>
      </c>
      <c r="F89" s="18">
        <f>E89*D89</f>
        <v>0</v>
      </c>
    </row>
    <row r="90" spans="1:6" ht="12.75">
      <c r="A90" s="15"/>
      <c r="B90" s="60"/>
      <c r="C90" s="17"/>
      <c r="D90" s="13"/>
      <c r="E90" s="20"/>
      <c r="F90" s="18"/>
    </row>
    <row r="91" spans="1:6" ht="25.5">
      <c r="A91" s="15">
        <v>2.16</v>
      </c>
      <c r="B91" s="62" t="s">
        <v>214</v>
      </c>
      <c r="C91" s="17" t="s">
        <v>178</v>
      </c>
      <c r="D91" s="13">
        <v>0</v>
      </c>
      <c r="E91" s="20">
        <v>800</v>
      </c>
      <c r="F91" s="18">
        <f>E91*D91</f>
        <v>0</v>
      </c>
    </row>
    <row r="92" spans="1:6" ht="12.75">
      <c r="A92" s="15"/>
      <c r="B92" s="60"/>
      <c r="C92" s="17"/>
      <c r="D92" s="13" t="s">
        <v>215</v>
      </c>
      <c r="E92" s="20"/>
      <c r="F92" s="18"/>
    </row>
    <row r="93" spans="1:6" ht="38.25">
      <c r="A93" s="15">
        <v>2.17</v>
      </c>
      <c r="B93" s="62" t="s">
        <v>216</v>
      </c>
      <c r="C93" s="17" t="s">
        <v>178</v>
      </c>
      <c r="D93" s="13">
        <v>0</v>
      </c>
      <c r="E93" s="20">
        <v>2200</v>
      </c>
      <c r="F93" s="18">
        <f>E93*D93</f>
        <v>0</v>
      </c>
    </row>
    <row r="94" spans="1:6" ht="12.75">
      <c r="A94" s="15"/>
      <c r="B94" s="60"/>
      <c r="C94" s="17"/>
      <c r="D94" s="13"/>
      <c r="E94" s="20"/>
      <c r="F94" s="18"/>
    </row>
    <row r="95" spans="1:6" ht="12.75">
      <c r="A95" s="15">
        <v>2.18</v>
      </c>
      <c r="B95" s="16" t="s">
        <v>74</v>
      </c>
      <c r="C95" s="17"/>
      <c r="D95" s="13"/>
      <c r="E95" s="20"/>
      <c r="F95" s="18"/>
    </row>
    <row r="96" spans="1:6" ht="51">
      <c r="A96" s="15" t="s">
        <v>217</v>
      </c>
      <c r="B96" s="62" t="s">
        <v>218</v>
      </c>
      <c r="C96" s="17" t="s">
        <v>75</v>
      </c>
      <c r="D96" s="13">
        <v>0</v>
      </c>
      <c r="E96" s="20">
        <v>375</v>
      </c>
      <c r="F96" s="18">
        <f>E96*D96</f>
        <v>0</v>
      </c>
    </row>
    <row r="97" spans="1:6" ht="12.75">
      <c r="A97" s="15"/>
      <c r="B97" s="60"/>
      <c r="C97" s="17"/>
      <c r="D97" s="13"/>
      <c r="E97" s="17"/>
      <c r="F97" s="18"/>
    </row>
    <row r="98" spans="1:6" ht="25.5">
      <c r="A98" s="15" t="s">
        <v>219</v>
      </c>
      <c r="B98" s="62" t="s">
        <v>220</v>
      </c>
      <c r="C98" s="17" t="s">
        <v>82</v>
      </c>
      <c r="D98" s="13">
        <v>0</v>
      </c>
      <c r="E98" s="20">
        <v>220</v>
      </c>
      <c r="F98" s="18">
        <f>E98*D98</f>
        <v>0</v>
      </c>
    </row>
    <row r="99" spans="1:6" ht="12.75">
      <c r="A99" s="15"/>
      <c r="B99" s="62"/>
      <c r="C99" s="17"/>
      <c r="D99" s="13"/>
      <c r="E99" s="20"/>
      <c r="F99" s="18"/>
    </row>
    <row r="100" spans="1:6" ht="63.75">
      <c r="A100" s="67">
        <v>2.19</v>
      </c>
      <c r="B100" s="68" t="s">
        <v>221</v>
      </c>
      <c r="C100" s="21"/>
      <c r="D100" s="21"/>
      <c r="E100" s="20"/>
      <c r="F100" s="18"/>
    </row>
    <row r="101" spans="1:6" ht="12.75">
      <c r="A101" s="67"/>
      <c r="B101" s="68"/>
      <c r="C101" s="21"/>
      <c r="D101" s="21"/>
      <c r="E101" s="20"/>
      <c r="F101" s="18"/>
    </row>
    <row r="102" spans="1:6" ht="12.75">
      <c r="A102" s="67" t="s">
        <v>222</v>
      </c>
      <c r="B102" s="68" t="s">
        <v>223</v>
      </c>
      <c r="C102" s="69" t="s">
        <v>224</v>
      </c>
      <c r="D102" s="69">
        <v>20</v>
      </c>
      <c r="E102" s="20">
        <v>260</v>
      </c>
      <c r="F102" s="18">
        <f>E102*D102</f>
        <v>5200</v>
      </c>
    </row>
    <row r="103" spans="1:6" ht="12.75">
      <c r="A103" s="67" t="s">
        <v>225</v>
      </c>
      <c r="B103" s="68" t="s">
        <v>226</v>
      </c>
      <c r="C103" s="69" t="s">
        <v>224</v>
      </c>
      <c r="D103" s="69">
        <v>15</v>
      </c>
      <c r="E103" s="20">
        <v>220</v>
      </c>
      <c r="F103" s="18">
        <f>E103*D103</f>
        <v>3300</v>
      </c>
    </row>
    <row r="104" spans="1:6" ht="12.75">
      <c r="A104" s="15"/>
      <c r="B104" s="60"/>
      <c r="C104" s="17"/>
      <c r="D104" s="13"/>
      <c r="E104" s="20"/>
      <c r="F104" s="18"/>
    </row>
    <row r="105" spans="1:6" ht="12.75">
      <c r="A105" s="70">
        <v>2.2</v>
      </c>
      <c r="B105" s="71" t="s">
        <v>227</v>
      </c>
      <c r="C105" s="17"/>
      <c r="D105" s="13"/>
      <c r="E105" s="17"/>
      <c r="F105" s="18"/>
    </row>
    <row r="106" spans="1:6" ht="12.75">
      <c r="A106" s="15" t="s">
        <v>57</v>
      </c>
      <c r="B106" s="60" t="s">
        <v>84</v>
      </c>
      <c r="C106" s="17"/>
      <c r="D106" s="13"/>
      <c r="E106" s="17"/>
      <c r="F106" s="18"/>
    </row>
    <row r="107" spans="1:6" ht="12.75">
      <c r="A107" s="15"/>
      <c r="B107" s="60" t="s">
        <v>228</v>
      </c>
      <c r="C107" s="17"/>
      <c r="D107" s="13"/>
      <c r="E107" s="17"/>
      <c r="F107" s="18"/>
    </row>
    <row r="108" spans="1:6" ht="12.75">
      <c r="A108" s="15"/>
      <c r="B108" s="60" t="s">
        <v>229</v>
      </c>
      <c r="C108" s="17"/>
      <c r="D108" s="13"/>
      <c r="E108" s="17"/>
      <c r="F108" s="18"/>
    </row>
    <row r="109" spans="1:6" ht="12.75">
      <c r="A109" s="15"/>
      <c r="B109" s="60" t="s">
        <v>85</v>
      </c>
      <c r="C109" s="17" t="s">
        <v>80</v>
      </c>
      <c r="D109" s="13">
        <v>1</v>
      </c>
      <c r="E109" s="17">
        <v>5500</v>
      </c>
      <c r="F109" s="18">
        <f>E109*D109</f>
        <v>5500</v>
      </c>
    </row>
    <row r="110" spans="1:6" ht="12.75">
      <c r="A110" s="15"/>
      <c r="B110" s="60"/>
      <c r="C110" s="17"/>
      <c r="D110" s="13"/>
      <c r="E110" s="17"/>
      <c r="F110" s="18"/>
    </row>
    <row r="111" spans="1:6" ht="12.75">
      <c r="A111" s="15">
        <v>2.21</v>
      </c>
      <c r="B111" s="16" t="s">
        <v>86</v>
      </c>
      <c r="C111" s="17"/>
      <c r="D111" s="13"/>
      <c r="E111" s="17"/>
      <c r="F111" s="18"/>
    </row>
    <row r="112" spans="1:6" ht="12.75">
      <c r="A112" s="15" t="s">
        <v>219</v>
      </c>
      <c r="B112" s="60" t="s">
        <v>230</v>
      </c>
      <c r="C112" s="17"/>
      <c r="D112" s="13"/>
      <c r="E112" s="17"/>
      <c r="F112" s="18"/>
    </row>
    <row r="113" spans="1:6" ht="12.75">
      <c r="A113" s="63"/>
      <c r="B113" s="60" t="s">
        <v>231</v>
      </c>
      <c r="C113" s="17"/>
      <c r="D113" s="13"/>
      <c r="E113" s="17"/>
      <c r="F113" s="18"/>
    </row>
    <row r="114" spans="1:6" ht="12.75">
      <c r="A114" s="63"/>
      <c r="B114" s="60" t="s">
        <v>232</v>
      </c>
      <c r="C114" s="17"/>
      <c r="D114" s="22"/>
      <c r="E114" s="17"/>
      <c r="F114" s="18"/>
    </row>
    <row r="115" spans="1:6" ht="12.75">
      <c r="A115" s="63"/>
      <c r="B115" s="60" t="s">
        <v>233</v>
      </c>
      <c r="C115" s="16"/>
      <c r="D115" s="22"/>
      <c r="E115" s="16"/>
      <c r="F115" s="18"/>
    </row>
    <row r="116" spans="1:6" ht="12.75">
      <c r="A116" s="15"/>
      <c r="B116" s="60" t="s">
        <v>234</v>
      </c>
      <c r="C116" s="16"/>
      <c r="D116" s="13"/>
      <c r="E116" s="16"/>
      <c r="F116" s="18"/>
    </row>
    <row r="117" spans="1:6" ht="12.75">
      <c r="A117" s="15"/>
      <c r="B117" s="60" t="s">
        <v>235</v>
      </c>
      <c r="C117" s="17"/>
      <c r="D117" s="13"/>
      <c r="E117" s="17"/>
      <c r="F117" s="61"/>
    </row>
    <row r="118" spans="1:6" ht="12.75">
      <c r="A118" s="15"/>
      <c r="B118" s="60" t="s">
        <v>236</v>
      </c>
      <c r="C118" s="17"/>
      <c r="D118" s="13"/>
      <c r="E118" s="17"/>
      <c r="F118" s="18"/>
    </row>
    <row r="119" spans="1:6" ht="12.75">
      <c r="A119" s="19"/>
      <c r="B119" s="60" t="s">
        <v>237</v>
      </c>
      <c r="C119" s="17" t="s">
        <v>70</v>
      </c>
      <c r="D119" s="13">
        <v>1</v>
      </c>
      <c r="E119" s="20">
        <v>5000</v>
      </c>
      <c r="F119" s="18">
        <f>E119*D119</f>
        <v>5000</v>
      </c>
    </row>
    <row r="120" spans="1:6" ht="12.75">
      <c r="A120" s="15"/>
      <c r="B120" s="60"/>
      <c r="C120" s="33"/>
      <c r="D120" s="40"/>
      <c r="E120" s="33"/>
      <c r="F120" s="41"/>
    </row>
    <row r="121" spans="1:6" ht="12.75">
      <c r="A121" s="15" t="s">
        <v>238</v>
      </c>
      <c r="B121" s="60" t="s">
        <v>239</v>
      </c>
      <c r="C121" s="17"/>
      <c r="D121" s="13"/>
      <c r="E121" s="17"/>
      <c r="F121" s="18"/>
    </row>
    <row r="122" spans="1:6" ht="12.75">
      <c r="A122" s="19"/>
      <c r="B122" s="60" t="s">
        <v>240</v>
      </c>
      <c r="C122" s="17" t="s">
        <v>72</v>
      </c>
      <c r="D122" s="13">
        <v>20</v>
      </c>
      <c r="E122" s="20">
        <v>80</v>
      </c>
      <c r="F122" s="18">
        <f>E122*D122</f>
        <v>1600</v>
      </c>
    </row>
    <row r="123" spans="1:6" ht="12.75">
      <c r="A123" s="15"/>
      <c r="B123" s="60"/>
      <c r="C123" s="17"/>
      <c r="D123" s="13"/>
      <c r="E123" s="17"/>
      <c r="F123" s="18"/>
    </row>
    <row r="124" spans="1:6" ht="12.75">
      <c r="A124" s="15" t="s">
        <v>241</v>
      </c>
      <c r="B124" s="60" t="s">
        <v>242</v>
      </c>
      <c r="C124" s="17"/>
      <c r="D124" s="13"/>
      <c r="E124" s="17"/>
      <c r="F124" s="18"/>
    </row>
    <row r="125" spans="1:6" ht="12.75">
      <c r="A125" s="15"/>
      <c r="B125" s="60" t="s">
        <v>243</v>
      </c>
      <c r="C125" s="33"/>
      <c r="D125" s="40"/>
      <c r="E125" s="33"/>
      <c r="F125" s="41"/>
    </row>
    <row r="126" spans="1:6" ht="12.75">
      <c r="A126" s="15"/>
      <c r="B126" s="60" t="s">
        <v>244</v>
      </c>
      <c r="C126" s="17" t="s">
        <v>72</v>
      </c>
      <c r="D126" s="13">
        <v>20</v>
      </c>
      <c r="E126" s="20">
        <v>100</v>
      </c>
      <c r="F126" s="18">
        <f>E126*D126</f>
        <v>2000</v>
      </c>
    </row>
    <row r="127" spans="1:6" ht="12.75">
      <c r="A127" s="19"/>
      <c r="B127" s="60" t="s">
        <v>245</v>
      </c>
      <c r="C127" s="17"/>
      <c r="D127" s="13"/>
      <c r="E127" s="17"/>
      <c r="F127" s="18"/>
    </row>
    <row r="128" spans="1:6" ht="12.75">
      <c r="A128" s="19"/>
      <c r="B128" s="60"/>
      <c r="C128" s="17"/>
      <c r="D128" s="13"/>
      <c r="E128" s="17"/>
      <c r="F128" s="18"/>
    </row>
    <row r="129" spans="1:6" ht="12.75">
      <c r="A129" s="15">
        <v>2.22</v>
      </c>
      <c r="B129" s="16" t="s">
        <v>246</v>
      </c>
      <c r="C129" s="17"/>
      <c r="D129" s="13"/>
      <c r="E129" s="17"/>
      <c r="F129" s="18"/>
    </row>
    <row r="130" spans="1:6" ht="12.75">
      <c r="A130" s="19"/>
      <c r="B130" s="16"/>
      <c r="C130" s="17"/>
      <c r="D130" s="13"/>
      <c r="E130" s="17"/>
      <c r="F130" s="18"/>
    </row>
    <row r="131" spans="1:6" ht="12.75">
      <c r="A131" s="15" t="s">
        <v>217</v>
      </c>
      <c r="B131" s="60" t="s">
        <v>125</v>
      </c>
      <c r="C131" s="17"/>
      <c r="D131" s="13"/>
      <c r="E131" s="17"/>
      <c r="F131" s="18"/>
    </row>
    <row r="132" spans="1:6" ht="12.75">
      <c r="A132" s="15"/>
      <c r="B132" s="60" t="s">
        <v>247</v>
      </c>
      <c r="C132" s="17" t="s">
        <v>72</v>
      </c>
      <c r="D132" s="13">
        <v>20</v>
      </c>
      <c r="E132" s="20">
        <v>125</v>
      </c>
      <c r="F132" s="18">
        <f>E132*D132</f>
        <v>2500</v>
      </c>
    </row>
    <row r="133" spans="1:6" ht="12.75">
      <c r="A133" s="15"/>
      <c r="B133" s="60" t="s">
        <v>126</v>
      </c>
      <c r="C133" s="17"/>
      <c r="D133" s="13"/>
      <c r="E133" s="17"/>
      <c r="F133" s="18"/>
    </row>
    <row r="134" spans="1:6" ht="12.75">
      <c r="A134" s="19"/>
      <c r="B134" s="60" t="s">
        <v>127</v>
      </c>
      <c r="C134" s="17"/>
      <c r="D134" s="13"/>
      <c r="E134" s="17"/>
      <c r="F134" s="18"/>
    </row>
    <row r="135" spans="1:6" ht="12.75">
      <c r="A135" s="15"/>
      <c r="B135" s="60"/>
      <c r="C135" s="17"/>
      <c r="D135" s="13"/>
      <c r="E135" s="17"/>
      <c r="F135" s="18"/>
    </row>
    <row r="136" spans="1:6" ht="25.5">
      <c r="A136" s="15" t="s">
        <v>219</v>
      </c>
      <c r="B136" s="65" t="s">
        <v>248</v>
      </c>
      <c r="C136" s="17" t="s">
        <v>67</v>
      </c>
      <c r="D136" s="13">
        <v>2</v>
      </c>
      <c r="E136" s="20">
        <v>950</v>
      </c>
      <c r="F136" s="18">
        <f>E136*D136</f>
        <v>1900</v>
      </c>
    </row>
    <row r="137" spans="1:6" ht="12.75">
      <c r="A137" s="15"/>
      <c r="B137" s="60"/>
      <c r="C137" s="17"/>
      <c r="D137" s="13"/>
      <c r="E137" s="17"/>
      <c r="F137" s="18"/>
    </row>
    <row r="138" spans="1:6" ht="12.75">
      <c r="A138" s="19"/>
      <c r="B138" s="60"/>
      <c r="C138" s="17"/>
      <c r="D138" s="13" t="s">
        <v>249</v>
      </c>
      <c r="E138" s="17"/>
      <c r="F138" s="18"/>
    </row>
    <row r="139" spans="1:6" ht="12.75">
      <c r="A139" s="15"/>
      <c r="B139" s="60"/>
      <c r="C139" s="17"/>
      <c r="D139" s="13"/>
      <c r="E139" s="17"/>
      <c r="F139" s="18"/>
    </row>
    <row r="140" spans="1:6" ht="12.75">
      <c r="A140" s="15">
        <v>2.23</v>
      </c>
      <c r="B140" s="16" t="s">
        <v>78</v>
      </c>
      <c r="C140" s="17"/>
      <c r="D140" s="13"/>
      <c r="E140" s="17"/>
      <c r="F140" s="18"/>
    </row>
    <row r="141" spans="1:6" ht="12.75">
      <c r="A141" s="19"/>
      <c r="B141" s="60"/>
      <c r="C141" s="17"/>
      <c r="D141" s="13"/>
      <c r="E141" s="17"/>
      <c r="F141" s="18"/>
    </row>
    <row r="142" spans="1:6" ht="12.75">
      <c r="A142" s="15" t="s">
        <v>217</v>
      </c>
      <c r="B142" s="60" t="s">
        <v>181</v>
      </c>
      <c r="C142" s="17" t="s">
        <v>72</v>
      </c>
      <c r="D142" s="13">
        <v>0</v>
      </c>
      <c r="E142" s="20">
        <v>95</v>
      </c>
      <c r="F142" s="18">
        <f>E142*D142</f>
        <v>0</v>
      </c>
    </row>
    <row r="143" spans="1:6" ht="12.75">
      <c r="A143" s="63"/>
      <c r="B143" s="60" t="s">
        <v>250</v>
      </c>
      <c r="C143" s="16"/>
      <c r="D143" s="13"/>
      <c r="E143" s="16"/>
      <c r="F143" s="18"/>
    </row>
    <row r="144" spans="1:6" ht="12.75">
      <c r="A144" s="19"/>
      <c r="B144" s="60" t="s">
        <v>182</v>
      </c>
      <c r="C144" s="17"/>
      <c r="D144" s="13"/>
      <c r="E144" s="17"/>
      <c r="F144" s="18"/>
    </row>
    <row r="145" spans="1:6" ht="12.75">
      <c r="A145" s="15"/>
      <c r="B145" s="16"/>
      <c r="C145" s="17"/>
      <c r="D145" s="13"/>
      <c r="E145" s="17"/>
      <c r="F145" s="18"/>
    </row>
    <row r="146" spans="1:6" ht="12.75">
      <c r="A146" s="15" t="s">
        <v>219</v>
      </c>
      <c r="B146" s="60" t="s">
        <v>251</v>
      </c>
      <c r="C146" s="33"/>
      <c r="D146" s="40"/>
      <c r="E146" s="33"/>
      <c r="F146" s="41"/>
    </row>
    <row r="147" spans="1:6" ht="12.75">
      <c r="A147" s="63"/>
      <c r="B147" s="60" t="s">
        <v>252</v>
      </c>
      <c r="C147" s="17" t="s">
        <v>80</v>
      </c>
      <c r="D147" s="13">
        <v>0</v>
      </c>
      <c r="E147" s="20">
        <v>3500</v>
      </c>
      <c r="F147" s="18">
        <f>E147*D147</f>
        <v>0</v>
      </c>
    </row>
    <row r="148" spans="1:6" ht="12.75">
      <c r="A148" s="19"/>
      <c r="B148" s="60"/>
      <c r="C148" s="17"/>
      <c r="D148" s="13"/>
      <c r="E148" s="17"/>
      <c r="F148" s="18"/>
    </row>
    <row r="149" spans="1:6" ht="12.75">
      <c r="A149" s="15">
        <v>2.24</v>
      </c>
      <c r="B149" s="60" t="s">
        <v>253</v>
      </c>
      <c r="C149" s="17"/>
      <c r="D149" s="13"/>
      <c r="E149" s="17"/>
      <c r="F149" s="18"/>
    </row>
    <row r="150" spans="1:6" ht="12.75">
      <c r="A150" s="15"/>
      <c r="B150" s="60" t="s">
        <v>254</v>
      </c>
      <c r="C150" s="17" t="s">
        <v>70</v>
      </c>
      <c r="D150" s="13">
        <v>0</v>
      </c>
      <c r="E150" s="20">
        <v>4000</v>
      </c>
      <c r="F150" s="18">
        <f>E150*D150</f>
        <v>0</v>
      </c>
    </row>
    <row r="151" spans="1:6" ht="12.75">
      <c r="A151" s="15"/>
      <c r="B151" s="60" t="s">
        <v>255</v>
      </c>
      <c r="C151" s="17"/>
      <c r="D151" s="13"/>
      <c r="E151" s="17"/>
      <c r="F151" s="18"/>
    </row>
    <row r="152" spans="1:6" ht="12.75">
      <c r="A152" s="19"/>
      <c r="B152" s="60" t="s">
        <v>256</v>
      </c>
      <c r="C152" s="17"/>
      <c r="D152" s="13"/>
      <c r="E152" s="17"/>
      <c r="F152" s="18"/>
    </row>
    <row r="153" spans="1:6" ht="12.75">
      <c r="A153" s="15"/>
      <c r="B153" s="60"/>
      <c r="C153" s="17"/>
      <c r="D153" s="13"/>
      <c r="E153" s="17"/>
      <c r="F153" s="18"/>
    </row>
    <row r="154" spans="1:6" ht="12.75">
      <c r="A154" s="15">
        <v>2.25</v>
      </c>
      <c r="B154" s="16" t="s">
        <v>81</v>
      </c>
      <c r="C154" s="17"/>
      <c r="D154" s="13"/>
      <c r="E154" s="17"/>
      <c r="F154" s="18"/>
    </row>
    <row r="155" spans="1:6" ht="12.75">
      <c r="A155" s="15" t="s">
        <v>217</v>
      </c>
      <c r="B155" s="60" t="s">
        <v>257</v>
      </c>
      <c r="C155" s="17"/>
      <c r="D155" s="13"/>
      <c r="E155" s="17"/>
      <c r="F155" s="18"/>
    </row>
    <row r="156" spans="1:6" ht="12.75">
      <c r="A156" s="15"/>
      <c r="B156" s="60" t="s">
        <v>258</v>
      </c>
      <c r="C156" s="17"/>
      <c r="D156" s="13"/>
      <c r="E156" s="17"/>
      <c r="F156" s="18"/>
    </row>
    <row r="157" spans="1:6" ht="15.75" customHeight="1">
      <c r="A157" s="15"/>
      <c r="B157" s="60" t="s">
        <v>259</v>
      </c>
      <c r="C157" s="17" t="s">
        <v>72</v>
      </c>
      <c r="D157" s="13">
        <v>15</v>
      </c>
      <c r="E157" s="20">
        <v>375</v>
      </c>
      <c r="F157" s="18">
        <f>E157*D157</f>
        <v>5625</v>
      </c>
    </row>
    <row r="158" spans="1:6" ht="12.75">
      <c r="A158" s="15"/>
      <c r="B158" s="60" t="s">
        <v>260</v>
      </c>
      <c r="C158" s="17"/>
      <c r="D158" s="13"/>
      <c r="E158" s="17"/>
      <c r="F158" s="18"/>
    </row>
    <row r="159" spans="1:6" ht="12.75">
      <c r="A159" s="15"/>
      <c r="B159" s="60" t="s">
        <v>261</v>
      </c>
      <c r="C159" s="17"/>
      <c r="D159" s="13"/>
      <c r="E159" s="17"/>
      <c r="F159" s="18"/>
    </row>
    <row r="160" spans="1:6" ht="12.75">
      <c r="A160" s="15"/>
      <c r="B160" s="60"/>
      <c r="C160" s="17"/>
      <c r="D160" s="13"/>
      <c r="E160" s="17"/>
      <c r="F160" s="18"/>
    </row>
    <row r="161" spans="1:6" ht="12.75">
      <c r="A161" s="15" t="s">
        <v>219</v>
      </c>
      <c r="B161" s="60" t="s">
        <v>262</v>
      </c>
      <c r="C161" s="17" t="s">
        <v>82</v>
      </c>
      <c r="D161" s="13">
        <v>0</v>
      </c>
      <c r="E161" s="20">
        <v>220</v>
      </c>
      <c r="F161" s="18">
        <f>E161*D161</f>
        <v>0</v>
      </c>
    </row>
    <row r="162" spans="1:6" ht="12.75">
      <c r="A162" s="15"/>
      <c r="B162" s="60" t="s">
        <v>263</v>
      </c>
      <c r="C162" s="17"/>
      <c r="D162" s="13"/>
      <c r="E162" s="17"/>
      <c r="F162" s="18"/>
    </row>
    <row r="163" spans="1:6" ht="12.75">
      <c r="A163" s="19"/>
      <c r="B163" s="60" t="s">
        <v>264</v>
      </c>
      <c r="C163" s="33"/>
      <c r="D163" s="40"/>
      <c r="E163" s="33"/>
      <c r="F163" s="18"/>
    </row>
    <row r="164" spans="1:6" ht="12.75">
      <c r="A164" s="19"/>
      <c r="B164" s="60"/>
      <c r="C164" s="33"/>
      <c r="D164" s="40"/>
      <c r="E164" s="33"/>
      <c r="F164" s="18"/>
    </row>
    <row r="165" spans="1:6" ht="12.75">
      <c r="A165" s="19"/>
      <c r="B165" s="72" t="s">
        <v>60</v>
      </c>
      <c r="C165" s="11"/>
      <c r="D165" s="73"/>
      <c r="E165" s="73"/>
      <c r="F165" s="74">
        <f>SUM(F32:F164)</f>
        <v>67500</v>
      </c>
    </row>
    <row r="166" spans="1:6" ht="12.75">
      <c r="A166" s="19"/>
      <c r="B166" s="75"/>
      <c r="C166" s="40"/>
      <c r="D166" s="33"/>
      <c r="E166" s="33"/>
      <c r="F166" s="74"/>
    </row>
    <row r="167" spans="1:6" ht="13.5" thickBot="1">
      <c r="A167" s="76"/>
      <c r="B167" s="77" t="s">
        <v>273</v>
      </c>
      <c r="C167" s="78"/>
      <c r="D167" s="79"/>
      <c r="E167" s="79"/>
      <c r="F167" s="80">
        <f>F30+F165</f>
        <v>143500</v>
      </c>
    </row>
    <row r="168" spans="1:6" ht="12.75">
      <c r="A168" s="81"/>
      <c r="B168" s="14"/>
      <c r="C168" s="14"/>
      <c r="D168" s="14"/>
      <c r="E168" s="14"/>
      <c r="F168" s="82"/>
    </row>
    <row r="169" spans="1:6" ht="12.75">
      <c r="A169" s="83" t="s">
        <v>62</v>
      </c>
      <c r="B169" s="293" t="s">
        <v>265</v>
      </c>
      <c r="C169" s="293"/>
      <c r="D169" s="293"/>
      <c r="E169" s="293"/>
      <c r="F169" s="294"/>
    </row>
    <row r="170" spans="1:6" ht="25.5">
      <c r="A170" s="38" t="s">
        <v>266</v>
      </c>
      <c r="B170" s="30" t="s">
        <v>167</v>
      </c>
      <c r="C170" s="16" t="s">
        <v>168</v>
      </c>
      <c r="D170" s="22" t="s">
        <v>169</v>
      </c>
      <c r="E170" s="31" t="s">
        <v>170</v>
      </c>
      <c r="F170" s="39" t="s">
        <v>171</v>
      </c>
    </row>
    <row r="171" spans="1:6" ht="12.75">
      <c r="A171" s="38"/>
      <c r="B171" s="32" t="s">
        <v>185</v>
      </c>
      <c r="C171" s="33"/>
      <c r="D171" s="33"/>
      <c r="E171" s="33"/>
      <c r="F171" s="84"/>
    </row>
    <row r="172" spans="1:6" ht="12.75">
      <c r="A172" s="38">
        <v>3.1</v>
      </c>
      <c r="B172" s="25" t="s">
        <v>128</v>
      </c>
      <c r="C172" s="2"/>
      <c r="D172" s="2"/>
      <c r="E172" s="2"/>
      <c r="F172" s="3"/>
    </row>
    <row r="173" spans="1:6" ht="12.75">
      <c r="A173" s="38"/>
      <c r="B173" s="25" t="s">
        <v>129</v>
      </c>
      <c r="C173" s="2"/>
      <c r="D173" s="2"/>
      <c r="E173" s="2"/>
      <c r="F173" s="3"/>
    </row>
    <row r="174" spans="1:6" ht="12.75">
      <c r="A174" s="38"/>
      <c r="B174" s="25" t="s">
        <v>130</v>
      </c>
      <c r="C174" s="2"/>
      <c r="D174" s="2"/>
      <c r="E174" s="2"/>
      <c r="F174" s="3"/>
    </row>
    <row r="175" spans="1:6" ht="12.75">
      <c r="A175" s="38" t="s">
        <v>267</v>
      </c>
      <c r="B175" s="25" t="s">
        <v>289</v>
      </c>
      <c r="C175" s="2" t="s">
        <v>91</v>
      </c>
      <c r="D175" s="2">
        <v>0</v>
      </c>
      <c r="E175" s="2">
        <v>39000</v>
      </c>
      <c r="F175" s="3">
        <f>E175*D175</f>
        <v>0</v>
      </c>
    </row>
    <row r="176" spans="1:6" ht="12.75">
      <c r="A176" s="38" t="s">
        <v>268</v>
      </c>
      <c r="B176" s="25" t="s">
        <v>290</v>
      </c>
      <c r="C176" s="2" t="s">
        <v>91</v>
      </c>
      <c r="D176" s="2">
        <v>0</v>
      </c>
      <c r="E176" s="2">
        <v>33000</v>
      </c>
      <c r="F176" s="3">
        <f>E176*D176</f>
        <v>0</v>
      </c>
    </row>
    <row r="177" spans="1:6" ht="12.75">
      <c r="A177" s="38" t="s">
        <v>269</v>
      </c>
      <c r="B177" s="25" t="s">
        <v>291</v>
      </c>
      <c r="C177" s="2" t="s">
        <v>91</v>
      </c>
      <c r="D177" s="2">
        <v>2</v>
      </c>
      <c r="E177" s="2">
        <v>29000</v>
      </c>
      <c r="F177" s="3">
        <f>E177*D177</f>
        <v>58000</v>
      </c>
    </row>
    <row r="178" spans="1:6" ht="12.75">
      <c r="A178" s="38"/>
      <c r="B178" s="29" t="s">
        <v>279</v>
      </c>
      <c r="C178" s="2"/>
      <c r="D178" s="2"/>
      <c r="E178" s="2"/>
      <c r="F178" s="3"/>
    </row>
    <row r="179" spans="1:6" ht="12.75">
      <c r="A179" s="38"/>
      <c r="B179" s="29"/>
      <c r="C179" s="2"/>
      <c r="D179" s="2"/>
      <c r="E179" s="2"/>
      <c r="F179" s="3"/>
    </row>
    <row r="180" spans="1:6" ht="12.75">
      <c r="A180" s="38">
        <v>3.2</v>
      </c>
      <c r="B180" s="25" t="s">
        <v>186</v>
      </c>
      <c r="C180" s="2"/>
      <c r="D180" s="2"/>
      <c r="E180" s="2"/>
      <c r="F180" s="3"/>
    </row>
    <row r="181" spans="1:6" ht="12.75">
      <c r="A181" s="38" t="s">
        <v>267</v>
      </c>
      <c r="B181" s="25" t="s">
        <v>131</v>
      </c>
      <c r="C181" s="2" t="s">
        <v>91</v>
      </c>
      <c r="D181" s="2">
        <v>0</v>
      </c>
      <c r="E181" s="2">
        <v>2400</v>
      </c>
      <c r="F181" s="3">
        <f>E181*D181</f>
        <v>0</v>
      </c>
    </row>
    <row r="182" spans="1:6" ht="12.75">
      <c r="A182" s="38" t="s">
        <v>268</v>
      </c>
      <c r="B182" s="25" t="s">
        <v>132</v>
      </c>
      <c r="C182" s="2" t="s">
        <v>91</v>
      </c>
      <c r="D182" s="2">
        <v>0</v>
      </c>
      <c r="E182" s="2">
        <v>2400</v>
      </c>
      <c r="F182" s="3">
        <f>E182*D182</f>
        <v>0</v>
      </c>
    </row>
    <row r="183" spans="1:6" ht="12.75">
      <c r="A183" s="38" t="s">
        <v>269</v>
      </c>
      <c r="B183" s="25" t="s">
        <v>133</v>
      </c>
      <c r="C183" s="2" t="s">
        <v>91</v>
      </c>
      <c r="D183" s="2">
        <v>2</v>
      </c>
      <c r="E183" s="2">
        <v>2400</v>
      </c>
      <c r="F183" s="3">
        <f>E183*D183</f>
        <v>4800</v>
      </c>
    </row>
    <row r="184" spans="1:6" ht="12.75">
      <c r="A184" s="38"/>
      <c r="B184" s="25"/>
      <c r="C184" s="2"/>
      <c r="D184" s="2"/>
      <c r="E184" s="2"/>
      <c r="F184" s="3"/>
    </row>
    <row r="185" spans="1:6" ht="12.75">
      <c r="A185" s="38">
        <v>3.3</v>
      </c>
      <c r="B185" s="29" t="s">
        <v>134</v>
      </c>
      <c r="C185" s="2"/>
      <c r="D185" s="2"/>
      <c r="E185" s="2"/>
      <c r="F185" s="3"/>
    </row>
    <row r="186" spans="1:6" ht="12.75">
      <c r="A186" s="38"/>
      <c r="B186" s="29" t="s">
        <v>187</v>
      </c>
      <c r="C186" s="2"/>
      <c r="D186" s="2"/>
      <c r="E186" s="2"/>
      <c r="F186" s="3"/>
    </row>
    <row r="187" spans="1:6" ht="12.75">
      <c r="A187" s="38" t="s">
        <v>267</v>
      </c>
      <c r="B187" s="25" t="s">
        <v>135</v>
      </c>
      <c r="C187" s="2" t="s">
        <v>91</v>
      </c>
      <c r="D187" s="2">
        <v>2</v>
      </c>
      <c r="E187" s="2">
        <v>2800</v>
      </c>
      <c r="F187" s="3">
        <f>E187*D187</f>
        <v>5600</v>
      </c>
    </row>
    <row r="188" spans="1:6" ht="12.75">
      <c r="A188" s="38"/>
      <c r="B188" s="25" t="s">
        <v>136</v>
      </c>
      <c r="C188" s="2"/>
      <c r="D188" s="2"/>
      <c r="E188" s="2"/>
      <c r="F188" s="3"/>
    </row>
    <row r="189" spans="1:6" ht="12.75">
      <c r="A189" s="38"/>
      <c r="B189" s="25" t="s">
        <v>292</v>
      </c>
      <c r="C189" s="2"/>
      <c r="D189" s="2"/>
      <c r="E189" s="2"/>
      <c r="F189" s="3"/>
    </row>
    <row r="190" spans="1:6" ht="12.75">
      <c r="A190" s="38"/>
      <c r="B190" s="25"/>
      <c r="C190" s="2"/>
      <c r="D190" s="2"/>
      <c r="E190" s="2"/>
      <c r="F190" s="3"/>
    </row>
    <row r="191" spans="1:6" ht="12.75">
      <c r="A191" s="38">
        <v>3.4</v>
      </c>
      <c r="B191" s="29" t="s">
        <v>137</v>
      </c>
      <c r="C191" s="2"/>
      <c r="D191" s="2"/>
      <c r="E191" s="2"/>
      <c r="F191" s="3"/>
    </row>
    <row r="192" spans="1:6" ht="12.75">
      <c r="A192" s="38"/>
      <c r="B192" s="25" t="s">
        <v>138</v>
      </c>
      <c r="C192" s="2" t="s">
        <v>139</v>
      </c>
      <c r="D192" s="2">
        <v>20</v>
      </c>
      <c r="E192" s="2">
        <v>650</v>
      </c>
      <c r="F192" s="3">
        <f>E192*D192</f>
        <v>13000</v>
      </c>
    </row>
    <row r="193" spans="1:6" ht="12.75">
      <c r="A193" s="38"/>
      <c r="B193" s="25" t="s">
        <v>140</v>
      </c>
      <c r="C193" s="2"/>
      <c r="D193" s="2"/>
      <c r="E193" s="2"/>
      <c r="F193" s="3"/>
    </row>
    <row r="194" spans="1:6" ht="12.75">
      <c r="A194" s="38"/>
      <c r="B194" s="25"/>
      <c r="C194" s="2"/>
      <c r="D194" s="2"/>
      <c r="E194" s="2"/>
      <c r="F194" s="3"/>
    </row>
    <row r="195" spans="1:6" ht="12.75">
      <c r="A195" s="38">
        <v>3.5</v>
      </c>
      <c r="B195" s="29" t="s">
        <v>141</v>
      </c>
      <c r="C195" s="2" t="s">
        <v>142</v>
      </c>
      <c r="D195" s="2"/>
      <c r="E195" s="2"/>
      <c r="F195" s="3"/>
    </row>
    <row r="196" spans="1:6" ht="12.75">
      <c r="A196" s="38"/>
      <c r="B196" s="25" t="s">
        <v>143</v>
      </c>
      <c r="C196" s="2" t="s">
        <v>139</v>
      </c>
      <c r="D196" s="2">
        <v>20</v>
      </c>
      <c r="E196" s="2">
        <v>110</v>
      </c>
      <c r="F196" s="3">
        <f>E196*D196</f>
        <v>2200</v>
      </c>
    </row>
    <row r="197" spans="1:6" ht="12.75">
      <c r="A197" s="38"/>
      <c r="B197" s="25" t="s">
        <v>144</v>
      </c>
      <c r="C197" s="2"/>
      <c r="D197" s="2"/>
      <c r="E197" s="2"/>
      <c r="F197" s="3"/>
    </row>
    <row r="198" spans="1:6" ht="12.75">
      <c r="A198" s="38"/>
      <c r="B198" s="25"/>
      <c r="C198" s="2"/>
      <c r="D198" s="2"/>
      <c r="E198" s="2"/>
      <c r="F198" s="3"/>
    </row>
    <row r="199" spans="1:6" ht="12.75">
      <c r="A199" s="38">
        <v>3.6</v>
      </c>
      <c r="B199" s="29" t="s">
        <v>145</v>
      </c>
      <c r="C199" s="2"/>
      <c r="D199" s="2"/>
      <c r="E199" s="2"/>
      <c r="F199" s="3"/>
    </row>
    <row r="200" spans="1:6" ht="12.75">
      <c r="A200" s="38"/>
      <c r="B200" s="25" t="s">
        <v>146</v>
      </c>
      <c r="C200" s="2"/>
      <c r="D200" s="2"/>
      <c r="E200" s="2"/>
      <c r="F200" s="3"/>
    </row>
    <row r="201" spans="1:6" ht="12.75">
      <c r="A201" s="38"/>
      <c r="B201" s="25" t="s">
        <v>147</v>
      </c>
      <c r="C201" s="2"/>
      <c r="D201" s="2"/>
      <c r="E201" s="2"/>
      <c r="F201" s="3"/>
    </row>
    <row r="202" spans="1:6" ht="12.75">
      <c r="A202" s="38"/>
      <c r="B202" s="25" t="s">
        <v>148</v>
      </c>
      <c r="C202" s="2" t="s">
        <v>139</v>
      </c>
      <c r="D202" s="2">
        <v>40</v>
      </c>
      <c r="E202" s="2">
        <v>95</v>
      </c>
      <c r="F202" s="3">
        <f>E202*D202</f>
        <v>3800</v>
      </c>
    </row>
    <row r="203" spans="1:6" ht="12.75">
      <c r="A203" s="38"/>
      <c r="B203" s="25"/>
      <c r="C203" s="2"/>
      <c r="D203" s="2"/>
      <c r="E203" s="2"/>
      <c r="F203" s="3"/>
    </row>
    <row r="204" spans="1:6" ht="12.75">
      <c r="A204" s="38">
        <v>3.7</v>
      </c>
      <c r="B204" s="29" t="s">
        <v>149</v>
      </c>
      <c r="C204" s="2"/>
      <c r="D204" s="2"/>
      <c r="E204" s="2"/>
      <c r="F204" s="3"/>
    </row>
    <row r="205" spans="1:6" ht="12.75">
      <c r="A205" s="38"/>
      <c r="B205" s="25" t="s">
        <v>150</v>
      </c>
      <c r="C205" s="2"/>
      <c r="D205" s="2"/>
      <c r="E205" s="2"/>
      <c r="F205" s="3"/>
    </row>
    <row r="206" spans="1:6" ht="12.75">
      <c r="A206" s="38"/>
      <c r="B206" s="25" t="s">
        <v>151</v>
      </c>
      <c r="C206" s="2"/>
      <c r="D206" s="2"/>
      <c r="E206" s="2"/>
      <c r="F206" s="3"/>
    </row>
    <row r="207" spans="1:6" ht="15.75" customHeight="1">
      <c r="A207" s="38"/>
      <c r="B207" s="25" t="s">
        <v>152</v>
      </c>
      <c r="C207" s="2"/>
      <c r="D207" s="2"/>
      <c r="E207" s="2"/>
      <c r="F207" s="3"/>
    </row>
    <row r="208" spans="1:6" ht="12.75">
      <c r="A208" s="38"/>
      <c r="B208" s="25" t="s">
        <v>153</v>
      </c>
      <c r="C208" s="2" t="s">
        <v>91</v>
      </c>
      <c r="D208" s="2">
        <v>2</v>
      </c>
      <c r="E208" s="2">
        <v>4000</v>
      </c>
      <c r="F208" s="3">
        <f>E208*D208</f>
        <v>8000</v>
      </c>
    </row>
    <row r="209" spans="1:6" ht="12.75">
      <c r="A209" s="38"/>
      <c r="B209" s="25"/>
      <c r="C209" s="2"/>
      <c r="D209" s="2"/>
      <c r="E209" s="2"/>
      <c r="F209" s="3"/>
    </row>
    <row r="210" spans="1:6" ht="12.75">
      <c r="A210" s="38">
        <v>3.8</v>
      </c>
      <c r="B210" s="25" t="s">
        <v>188</v>
      </c>
      <c r="C210" s="2"/>
      <c r="D210" s="2"/>
      <c r="E210" s="2"/>
      <c r="F210" s="3"/>
    </row>
    <row r="211" spans="1:6" ht="12.75">
      <c r="A211" s="38"/>
      <c r="B211" s="25" t="s">
        <v>154</v>
      </c>
      <c r="C211" s="2"/>
      <c r="D211" s="2"/>
      <c r="E211" s="2"/>
      <c r="F211" s="3"/>
    </row>
    <row r="212" spans="1:6" ht="12.75">
      <c r="A212" s="38"/>
      <c r="B212" s="25" t="s">
        <v>155</v>
      </c>
      <c r="C212" s="2" t="s">
        <v>156</v>
      </c>
      <c r="D212" s="2">
        <v>1</v>
      </c>
      <c r="E212" s="2">
        <v>3000</v>
      </c>
      <c r="F212" s="3">
        <f>E212*D212</f>
        <v>3000</v>
      </c>
    </row>
    <row r="213" spans="1:6" ht="12.75">
      <c r="A213" s="38"/>
      <c r="B213" s="25"/>
      <c r="C213" s="2"/>
      <c r="D213" s="2"/>
      <c r="E213" s="2"/>
      <c r="F213" s="3"/>
    </row>
    <row r="214" spans="1:2" ht="12.75">
      <c r="A214" s="38">
        <v>3.9</v>
      </c>
      <c r="B214" s="25" t="s">
        <v>155</v>
      </c>
    </row>
    <row r="215" spans="1:6" ht="89.25">
      <c r="A215" s="38"/>
      <c r="B215" s="85" t="s">
        <v>189</v>
      </c>
      <c r="C215" s="2" t="s">
        <v>157</v>
      </c>
      <c r="D215" s="2">
        <v>1</v>
      </c>
      <c r="E215" s="2">
        <v>4000</v>
      </c>
      <c r="F215" s="3">
        <f>E215*D215</f>
        <v>4000</v>
      </c>
    </row>
    <row r="216" spans="1:6" ht="12.75">
      <c r="A216" s="38"/>
      <c r="B216" s="32"/>
      <c r="C216" s="33"/>
      <c r="D216" s="33"/>
      <c r="E216" s="33"/>
      <c r="F216" s="84"/>
    </row>
    <row r="217" spans="1:6" ht="13.5" thickBot="1">
      <c r="A217" s="86"/>
      <c r="B217" s="87" t="s">
        <v>274</v>
      </c>
      <c r="C217" s="88"/>
      <c r="D217" s="88"/>
      <c r="E217" s="88"/>
      <c r="F217" s="89">
        <f>SUM(F174:F216)</f>
        <v>102400</v>
      </c>
    </row>
    <row r="218" spans="1:6" ht="12.75">
      <c r="A218" s="81"/>
      <c r="B218" s="14"/>
      <c r="C218" s="14"/>
      <c r="D218" s="14"/>
      <c r="E218" s="14"/>
      <c r="F218" s="82"/>
    </row>
    <row r="219" spans="1:6" ht="12.75">
      <c r="A219" s="83" t="s">
        <v>63</v>
      </c>
      <c r="B219" s="293" t="s">
        <v>163</v>
      </c>
      <c r="C219" s="293"/>
      <c r="D219" s="293"/>
      <c r="E219" s="293"/>
      <c r="F219" s="294"/>
    </row>
    <row r="220" spans="1:6" ht="12.75">
      <c r="A220" s="290"/>
      <c r="B220" s="291"/>
      <c r="C220" s="291"/>
      <c r="D220" s="291"/>
      <c r="E220" s="291"/>
      <c r="F220" s="292"/>
    </row>
    <row r="221" spans="1:6" ht="25.5">
      <c r="A221" s="38" t="s">
        <v>166</v>
      </c>
      <c r="B221" s="30" t="s">
        <v>167</v>
      </c>
      <c r="C221" s="16" t="s">
        <v>168</v>
      </c>
      <c r="D221" s="22" t="s">
        <v>169</v>
      </c>
      <c r="E221" s="31" t="s">
        <v>170</v>
      </c>
      <c r="F221" s="39" t="s">
        <v>171</v>
      </c>
    </row>
    <row r="222" spans="1:6" ht="12.75">
      <c r="A222" s="90"/>
      <c r="B222" s="75"/>
      <c r="C222" s="75"/>
      <c r="D222" s="75"/>
      <c r="E222" s="75"/>
      <c r="F222" s="91"/>
    </row>
    <row r="223" spans="1:6" ht="12.75">
      <c r="A223" s="38">
        <v>4.1</v>
      </c>
      <c r="B223" s="71" t="s">
        <v>107</v>
      </c>
      <c r="C223" s="33"/>
      <c r="D223" s="33"/>
      <c r="E223" s="33"/>
      <c r="F223" s="41"/>
    </row>
    <row r="224" spans="1:6" ht="76.5">
      <c r="A224" s="38"/>
      <c r="B224" s="92" t="s">
        <v>172</v>
      </c>
      <c r="C224" s="33" t="s">
        <v>173</v>
      </c>
      <c r="D224" s="33">
        <v>180</v>
      </c>
      <c r="E224" s="33">
        <v>65</v>
      </c>
      <c r="F224" s="41">
        <f>D224*E224</f>
        <v>11700</v>
      </c>
    </row>
    <row r="225" spans="1:6" ht="12.75">
      <c r="A225" s="38"/>
      <c r="B225" s="75"/>
      <c r="C225" s="75"/>
      <c r="D225" s="75"/>
      <c r="E225" s="75"/>
      <c r="F225" s="91"/>
    </row>
    <row r="226" spans="1:6" ht="12.75">
      <c r="A226" s="38">
        <v>4.2</v>
      </c>
      <c r="B226" s="71" t="s">
        <v>174</v>
      </c>
      <c r="C226" s="33"/>
      <c r="D226" s="33"/>
      <c r="E226" s="33"/>
      <c r="F226" s="41"/>
    </row>
    <row r="227" spans="1:6" ht="100.5" customHeight="1">
      <c r="A227" s="38"/>
      <c r="B227" s="26" t="s">
        <v>270</v>
      </c>
      <c r="C227" s="33" t="s">
        <v>175</v>
      </c>
      <c r="D227" s="33">
        <v>200</v>
      </c>
      <c r="E227" s="33">
        <v>12</v>
      </c>
      <c r="F227" s="41">
        <f>D227*E227</f>
        <v>2400</v>
      </c>
    </row>
    <row r="228" spans="1:6" ht="12.75">
      <c r="A228" s="38"/>
      <c r="B228" s="26"/>
      <c r="C228" s="33"/>
      <c r="D228" s="33"/>
      <c r="E228" s="33"/>
      <c r="F228" s="41"/>
    </row>
    <row r="229" spans="1:6" ht="12.75">
      <c r="A229" s="36">
        <v>1.3</v>
      </c>
      <c r="B229" s="8" t="s">
        <v>106</v>
      </c>
      <c r="C229" s="2"/>
      <c r="D229" s="2"/>
      <c r="E229" s="6"/>
      <c r="F229" s="3"/>
    </row>
    <row r="230" spans="1:6" ht="66.75" customHeight="1">
      <c r="A230" s="36"/>
      <c r="B230" s="26" t="s">
        <v>286</v>
      </c>
      <c r="C230" s="7" t="s">
        <v>59</v>
      </c>
      <c r="D230" s="7">
        <v>100</v>
      </c>
      <c r="E230" s="10">
        <v>50</v>
      </c>
      <c r="F230" s="37">
        <f>D230*E230</f>
        <v>5000</v>
      </c>
    </row>
    <row r="231" spans="1:6" ht="12.75">
      <c r="A231" s="38"/>
      <c r="B231" s="5"/>
      <c r="C231" s="33"/>
      <c r="D231" s="33"/>
      <c r="E231" s="33"/>
      <c r="F231" s="41"/>
    </row>
    <row r="232" spans="1:6" ht="12.75">
      <c r="A232" s="38">
        <v>4.3</v>
      </c>
      <c r="B232" s="71" t="s">
        <v>176</v>
      </c>
      <c r="C232" s="33"/>
      <c r="D232" s="33"/>
      <c r="E232" s="33"/>
      <c r="F232" s="41"/>
    </row>
    <row r="233" spans="1:6" ht="12.75">
      <c r="A233" s="38"/>
      <c r="B233" s="75" t="s">
        <v>177</v>
      </c>
      <c r="C233" s="33" t="s">
        <v>159</v>
      </c>
      <c r="D233" s="33">
        <v>1</v>
      </c>
      <c r="E233" s="33">
        <v>1000</v>
      </c>
      <c r="F233" s="41">
        <f>D233*E233</f>
        <v>1000</v>
      </c>
    </row>
    <row r="234" spans="1:6" ht="12.75">
      <c r="A234" s="38"/>
      <c r="B234" s="33"/>
      <c r="C234" s="33"/>
      <c r="D234" s="33"/>
      <c r="E234" s="33"/>
      <c r="F234" s="41"/>
    </row>
    <row r="235" spans="1:6" ht="12.75">
      <c r="A235" s="38">
        <v>4.4</v>
      </c>
      <c r="B235" s="71" t="s">
        <v>180</v>
      </c>
      <c r="C235" s="33" t="s">
        <v>159</v>
      </c>
      <c r="D235" s="33">
        <v>1</v>
      </c>
      <c r="E235" s="33">
        <v>1000</v>
      </c>
      <c r="F235" s="41">
        <f>D235*E235</f>
        <v>1000</v>
      </c>
    </row>
    <row r="236" spans="1:6" ht="12.75">
      <c r="A236" s="93"/>
      <c r="B236" s="33"/>
      <c r="C236" s="33"/>
      <c r="D236" s="33"/>
      <c r="E236" s="33"/>
      <c r="F236" s="41"/>
    </row>
    <row r="237" spans="1:6" ht="12.75">
      <c r="A237" s="38">
        <v>4.5</v>
      </c>
      <c r="B237" s="71" t="s">
        <v>179</v>
      </c>
      <c r="C237" s="33"/>
      <c r="D237" s="33"/>
      <c r="E237" s="33"/>
      <c r="F237" s="41"/>
    </row>
    <row r="238" spans="1:6" ht="102">
      <c r="A238" s="93"/>
      <c r="B238" s="24" t="s">
        <v>271</v>
      </c>
      <c r="C238" s="33" t="s">
        <v>178</v>
      </c>
      <c r="D238" s="33">
        <v>1</v>
      </c>
      <c r="E238" s="33">
        <v>3000</v>
      </c>
      <c r="F238" s="41">
        <f>D238*E238</f>
        <v>3000</v>
      </c>
    </row>
    <row r="239" spans="1:6" ht="12.75">
      <c r="A239" s="90"/>
      <c r="B239" s="94"/>
      <c r="C239" s="33"/>
      <c r="D239" s="33"/>
      <c r="E239" s="33"/>
      <c r="F239" s="41"/>
    </row>
    <row r="240" spans="1:6" ht="12.75">
      <c r="A240" s="1">
        <v>4.6</v>
      </c>
      <c r="B240" s="5" t="s">
        <v>294</v>
      </c>
      <c r="C240" s="7" t="s">
        <v>59</v>
      </c>
      <c r="D240" s="7">
        <v>75</v>
      </c>
      <c r="E240" s="7">
        <v>375</v>
      </c>
      <c r="F240" s="37">
        <f>D240*E240</f>
        <v>28125</v>
      </c>
    </row>
    <row r="241" spans="1:6" ht="12.75">
      <c r="A241" s="90"/>
      <c r="B241" s="94"/>
      <c r="C241" s="33"/>
      <c r="D241" s="33"/>
      <c r="E241" s="33"/>
      <c r="F241" s="41"/>
    </row>
    <row r="242" spans="1:6" ht="12.75">
      <c r="A242" s="90"/>
      <c r="B242" s="94"/>
      <c r="C242" s="33"/>
      <c r="D242" s="33"/>
      <c r="E242" s="33"/>
      <c r="F242" s="41"/>
    </row>
    <row r="243" spans="1:6" ht="12.75">
      <c r="A243" s="95"/>
      <c r="B243" s="96" t="s">
        <v>275</v>
      </c>
      <c r="C243" s="34"/>
      <c r="D243" s="34"/>
      <c r="E243" s="34"/>
      <c r="F243" s="97">
        <f>SUM(F223:F240)</f>
        <v>52225</v>
      </c>
    </row>
    <row r="244" spans="1:6" ht="12.75">
      <c r="A244" s="95"/>
      <c r="B244" s="96"/>
      <c r="C244" s="34"/>
      <c r="D244" s="34"/>
      <c r="E244" s="34"/>
      <c r="F244" s="97"/>
    </row>
    <row r="245" spans="1:6" ht="13.5" thickBot="1">
      <c r="A245" s="98"/>
      <c r="B245" s="99" t="s">
        <v>272</v>
      </c>
      <c r="C245" s="100"/>
      <c r="D245" s="100"/>
      <c r="E245" s="100"/>
      <c r="F245" s="101">
        <f>F167+F217+F243</f>
        <v>298125</v>
      </c>
    </row>
  </sheetData>
  <sheetProtection/>
  <mergeCells count="7">
    <mergeCell ref="A220:F220"/>
    <mergeCell ref="B219:F219"/>
    <mergeCell ref="B169:F169"/>
    <mergeCell ref="A1:F1"/>
    <mergeCell ref="A2:F2"/>
    <mergeCell ref="A3:F3"/>
    <mergeCell ref="A32:B32"/>
  </mergeCells>
  <printOptions/>
  <pageMargins left="0.7" right="0.7" top="0.75" bottom="0.75" header="0.3" footer="0.3"/>
  <pageSetup horizontalDpi="600" verticalDpi="600" orientation="portrait" scale="95"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F31" sqref="F31"/>
    </sheetView>
  </sheetViews>
  <sheetFormatPr defaultColWidth="9.140625" defaultRowHeight="15"/>
  <cols>
    <col min="1" max="1" width="9.140625" style="103" customWidth="1"/>
    <col min="2" max="2" width="9.140625" style="102" customWidth="1"/>
    <col min="3" max="6" width="9.140625" style="103" customWidth="1"/>
    <col min="7" max="16384" width="9.140625" style="107" customWidth="1"/>
  </cols>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Wipro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Customer</dc:creator>
  <cp:keywords/>
  <dc:description/>
  <cp:lastModifiedBy>3763406</cp:lastModifiedBy>
  <cp:lastPrinted>2023-01-23T10:23:25Z</cp:lastPrinted>
  <dcterms:created xsi:type="dcterms:W3CDTF">2013-05-09T08:53:29Z</dcterms:created>
  <dcterms:modified xsi:type="dcterms:W3CDTF">2023-01-23T10:23:33Z</dcterms:modified>
  <cp:category/>
  <cp:version/>
  <cp:contentType/>
  <cp:contentStatus/>
</cp:coreProperties>
</file>